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H_財政\１　H29研修生1（交付税上席）\02後期（大久保）\６．H28決算カード・財政状況資料集\３．市町村からの回答\"/>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CO34" i="9" l="1"/>
  <c r="BW34" i="9"/>
  <c r="BW35" i="9" s="1"/>
  <c r="BW36" i="9" s="1"/>
  <c r="BW37" i="9" s="1"/>
  <c r="BW38" i="9" s="1"/>
  <c r="BW39" i="9" s="1"/>
  <c r="BW40" i="9" s="1"/>
  <c r="BW41" i="9" s="1"/>
  <c r="BW42" i="9" s="1"/>
</calcChain>
</file>

<file path=xl/sharedStrings.xml><?xml version="1.0" encoding="utf-8"?>
<sst xmlns="http://schemas.openxmlformats.org/spreadsheetml/2006/main" count="1055" uniqueCount="546">
  <si>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</si>
  <si>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</si>
  <si>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</si>
  <si>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</si>
  <si>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</si>
  <si>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</si>
  <si>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</si>
  <si>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</si>
  <si>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</si>
  <si>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</si>
  <si>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</si>
  <si>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</si>
  <si>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</si>
  <si>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</si>
  <si>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</si>
  <si>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</si>
  <si>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</si>
  <si>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</si>
  <si>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</si>
  <si>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</si>
  <si>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</si>
  <si>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</si>
  <si>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</si>
  <si>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</si>
  <si>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</si>
  <si>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</si>
  <si>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</si>
  <si>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</si>
  <si>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</si>
  <si>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</si>
  <si>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</si>
  <si>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</si>
  <si>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</si>
  <si>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</si>
  <si>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</si>
  <si>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</si>
  <si>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</si>
  <si>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</si>
  <si>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</si>
  <si>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</si>
  <si>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</si>
  <si>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</si>
  <si>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</si>
  <si>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</si>
  <si>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</si>
  <si>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</si>
  <si>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</si>
  <si>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</si>
  <si>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</si>
  <si>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</si>
  <si>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</si>
  <si>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</si>
  <si>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</si>
  <si>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</si>
  <si>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</si>
  <si>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</si>
  <si>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</si>
  <si>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</si>
  <si>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</si>
  <si>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</si>
  <si>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</si>
  <si>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</si>
  <si>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</si>
  <si>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</si>
  <si>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</si>
  <si>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</si>
  <si>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</si>
  <si>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</si>
  <si>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</si>
  <si>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</si>
  <si>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</si>
  <si>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</si>
  <si>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</si>
  <si>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</si>
  <si>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</si>
  <si>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</si>
  <si>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</si>
  <si>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</si>
  <si>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</si>
  <si>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</si>
  <si>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</si>
  <si>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</si>
  <si>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</si>
  <si>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</si>
  <si>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</si>
  <si>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</si>
  <si>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</si>
  <si>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</si>
  <si>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</si>
  <si>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</si>
  <si>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</si>
  <si>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</si>
  <si>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</si>
  <si>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</si>
  <si>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</si>
  <si>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</si>
  <si>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</si>
  <si>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</si>
  <si>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</si>
  <si>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</si>
  <si>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</si>
  <si>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</si>
  <si>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</si>
  <si>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</si>
  <si>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</si>
  <si>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</si>
  <si>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</si>
  <si>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</si>
  <si>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</si>
  <si>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</si>
  <si>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</si>
  <si>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</si>
  <si>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</si>
  <si>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</si>
  <si>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</si>
  <si>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</si>
  <si>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</si>
  <si>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</si>
  <si>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</si>
  <si>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</si>
  <si>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</si>
  <si>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</si>
  <si>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</si>
  <si>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</si>
  <si>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</si>
  <si>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</si>
  <si>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</si>
  <si>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</si>
  <si>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</si>
  <si>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</si>
  <si>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</si>
  <si>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</si>
  <si>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</si>
  <si>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</si>
  <si>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</si>
  <si>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</si>
  <si>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</si>
  <si>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</si>
  <si>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</si>
  <si>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</si>
  <si>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</si>
  <si>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</si>
  <si>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</si>
  <si>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</si>
  <si>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</si>
  <si>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</si>
  <si>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</si>
  <si>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</si>
  <si>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</si>
  <si>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</si>
  <si>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</si>
  <si>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</si>
  <si>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</si>
  <si>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</si>
  <si>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</si>
  <si>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</si>
  <si>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</si>
  <si>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</si>
  <si>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</si>
  <si>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</si>
  <si>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</si>
  <si>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</si>
  <si>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</si>
  <si>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</si>
  <si>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</si>
  <si>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</si>
  <si>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</si>
  <si>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</si>
  <si>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</si>
  <si>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</si>
  <si>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</si>
  <si>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</si>
  <si>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</si>
  <si>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</si>
  <si>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</si>
  <si>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</si>
  <si>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</si>
  <si>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</si>
  <si>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</si>
  <si>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</si>
  <si>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</si>
  <si>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</si>
  <si>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</si>
  <si>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</si>
  <si>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</si>
  <si>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</si>
  <si>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</si>
  <si>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</si>
  <si>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</si>
  <si>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</si>
  <si>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</si>
  <si>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</si>
  <si>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</si>
  <si>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</si>
  <si>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</si>
  <si>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徳島県東みよし町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</si>
  <si>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</si>
  <si>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</si>
  <si>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</si>
  <si>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</si>
  <si>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</si>
  <si>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</si>
  <si>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</si>
  <si>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</si>
  <si>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</si>
  <si>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</si>
  <si>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</si>
  <si>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</si>
  <si>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</si>
  <si>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</si>
  <si>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</si>
  <si>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</si>
  <si>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</si>
  <si>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</si>
  <si>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</si>
  <si>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</si>
  <si>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</si>
  <si>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</si>
  <si>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</si>
  <si>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</si>
  <si>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</si>
  <si>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</si>
  <si>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</si>
  <si>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</si>
  <si>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</si>
  <si>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</si>
  <si>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</si>
  <si>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</si>
  <si>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</si>
  <si>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</si>
  <si>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</si>
  <si>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</si>
  <si>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</si>
  <si>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</si>
  <si>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</si>
  <si>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</si>
  <si>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</si>
  <si>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</si>
  <si>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</si>
  <si>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</si>
  <si>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</si>
  <si>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</si>
  <si>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</si>
  <si>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</si>
  <si>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</si>
  <si>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</si>
  <si>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</si>
  <si>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</si>
  <si>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</si>
  <si>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</si>
  <si>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</si>
  <si>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</si>
  <si>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</si>
  <si>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</si>
  <si>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</si>
  <si>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</si>
  <si>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</si>
  <si>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</si>
  <si>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</si>
  <si>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</si>
  <si>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</si>
  <si>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</si>
  <si>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</si>
  <si>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</si>
  <si>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</si>
  <si>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</si>
  <si>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</si>
  <si>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</si>
  <si>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</si>
  <si>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</si>
  <si>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</si>
  <si>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</si>
  <si>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</si>
  <si>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</si>
  <si>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</si>
  <si>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</si>
  <si>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</si>
  <si>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</si>
  <si>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</si>
  <si>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</si>
  <si>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</si>
  <si>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</si>
  <si>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</si>
  <si>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</si>
  <si>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</si>
  <si>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</si>
  <si>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</si>
  <si>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</si>
  <si>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</si>
  <si>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</si>
  <si>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</si>
  <si>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</si>
  <si>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</si>
  <si>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</si>
  <si>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</si>
  <si>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</si>
  <si>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</si>
  <si>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</si>
  <si>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</si>
  <si>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</si>
  <si>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</si>
  <si>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</si>
  <si>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</si>
  <si>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</si>
  <si>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</si>
  <si>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</si>
  <si>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</si>
  <si>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</si>
  <si>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</si>
  <si>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</si>
  <si>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</si>
  <si>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</si>
  <si>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</si>
  <si>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</si>
  <si>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</si>
  <si>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</si>
  <si>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</si>
  <si>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</si>
  <si>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</si>
  <si>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</si>
  <si>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</si>
  <si>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</si>
  <si>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</si>
  <si>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</si>
  <si>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</si>
  <si>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</si>
  <si>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</si>
  <si>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</si>
  <si>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</si>
  <si>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</si>
  <si>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</si>
  <si>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</si>
  <si>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</si>
  <si>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</si>
  <si>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</si>
  <si>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</si>
  <si>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</si>
  <si>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</si>
  <si>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</si>
  <si>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</si>
  <si>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</si>
  <si>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</si>
  <si>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</si>
  <si>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</si>
  <si>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徳島県東みよし町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</si>
  <si>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</si>
  <si>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</si>
  <si>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</si>
  <si>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</si>
  <si>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</si>
  <si>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</si>
  <si>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</si>
  <si>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</si>
  <si>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</si>
  <si>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</si>
  <si>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</si>
  <si>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</si>
  <si>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</si>
  <si>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</si>
  <si>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</si>
  <si>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</si>
  <si>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</si>
  <si>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</si>
  <si>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</si>
  <si>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</si>
  <si>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</si>
  <si>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</si>
  <si>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</si>
  <si>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</si>
  <si>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</si>
  <si>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</si>
  <si>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</si>
  <si>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</si>
  <si>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</si>
  <si>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</si>
  <si>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</si>
  <si>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</si>
  <si>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</si>
  <si>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</si>
  <si>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</si>
  <si>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</si>
  <si>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</si>
  <si>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</si>
  <si>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</si>
  <si>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</si>
  <si>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</si>
  <si>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</si>
  <si>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</si>
  <si>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</si>
  <si>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</si>
  <si>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</si>
  <si>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</si>
  <si>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</si>
  <si>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</si>
  <si>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</si>
  <si>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</si>
  <si>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</si>
  <si>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</si>
  <si>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</si>
  <si>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</si>
  <si>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</si>
  <si>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</si>
  <si>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</si>
  <si>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</si>
  <si>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</si>
  <si>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</si>
  <si>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</si>
  <si>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</si>
  <si>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</si>
  <si>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</si>
  <si>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</si>
  <si>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</si>
  <si>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</si>
  <si>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</si>
  <si>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</si>
  <si>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</si>
  <si>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</si>
  <si>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</si>
  <si>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</si>
  <si>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</si>
  <si>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</si>
  <si>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</si>
  <si>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</si>
  <si>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</si>
  <si>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</si>
  <si>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</si>
  <si>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</si>
  <si>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</si>
  <si>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</si>
  <si>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</si>
  <si>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</si>
  <si>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</si>
  <si>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</si>
  <si>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</si>
  <si>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</si>
  <si>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</si>
  <si>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</si>
  <si>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</si>
  <si>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</si>
  <si>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</si>
  <si>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</si>
  <si>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</si>
  <si>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</si>
  <si>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</si>
  <si>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</si>
  <si>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</si>
  <si>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</si>
  <si>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</si>
  <si>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</si>
  <si>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</si>
  <si>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</si>
  <si>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</si>
  <si>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</si>
  <si>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</si>
  <si>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</si>
  <si>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</si>
  <si>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</si>
  <si>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</si>
  <si>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</si>
  <si>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</si>
  <si>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</si>
  <si>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</si>
  <si>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</si>
  <si>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</si>
  <si>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</si>
  <si>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</si>
  <si>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</si>
  <si>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</si>
  <si>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</si>
  <si>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</si>
  <si>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</si>
  <si>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</si>
  <si>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</si>
  <si>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</si>
  <si>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</si>
  <si>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</si>
  <si>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</si>
  <si>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</si>
  <si>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</si>
  <si>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</si>
  <si>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</si>
  <si>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</si>
  <si>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</si>
  <si>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</si>
  <si>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</si>
  <si>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</si>
  <si>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</si>
  <si>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</si>
  <si>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</si>
  <si>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</si>
  <si>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</si>
  <si>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</si>
  <si>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</si>
  <si>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</si>
  <si>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</si>
  <si>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</si>
  <si>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</si>
  <si>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</si>
  <si>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</si>
  <si>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</si>
  <si>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</si>
  <si>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</si>
  <si>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</si>
  <si>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</si>
  <si>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</si>
  <si>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</si>
  <si>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</si>
  <si>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</si>
  <si>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</si>
  <si>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</si>
  <si>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</si>
  <si>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</si>
  <si>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</si>
  <si>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</si>
  <si>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</si>
  <si>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</si>
  <si>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</si>
  <si>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</si>
  <si>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</si>
  <si>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</si>
  <si>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</si>
  <si>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水道事業特別会計</t>
  </si>
  <si>
    <t>簡易水道事業特別会計</t>
  </si>
  <si>
    <t>国民健康保険事業特別会計</t>
  </si>
  <si>
    <t>公共下水道事業特別会計</t>
  </si>
  <si>
    <t>後期高齢者医療事業特別会計</t>
  </si>
  <si>
    <t>その他会計（赤字）</t>
  </si>
  <si>
    <t>その他会計（黒字）</t>
  </si>
  <si>
    <t>-</t>
    <phoneticPr fontId="2"/>
  </si>
  <si>
    <t>-</t>
    <phoneticPr fontId="2"/>
  </si>
  <si>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</si>
  <si>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</si>
  <si>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</si>
  <si>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</si>
  <si>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</si>
  <si>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</si>
  <si>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</si>
  <si>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</si>
  <si>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</si>
  <si>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t>
    <phoneticPr fontId="2"/>
  </si>
  <si>
    <t>-</t>
    <phoneticPr fontId="2"/>
  </si>
  <si>
    <t>-</t>
    <phoneticPr fontId="2"/>
  </si>
  <si>
    <t>-</t>
    <phoneticPr fontId="2"/>
  </si>
  <si>
    <t>-</t>
    <phoneticPr fontId="2"/>
  </si>
  <si>
    <t>吉野川オアシス</t>
    <rPh sb="0" eb="2">
      <t>ヨシノ</t>
    </rPh>
    <rPh sb="2" eb="3">
      <t>ガワ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</si>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</sst>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82612</c:v>
                </c:pt>
                <c:pt idx="1">
                  <c:v>66558</c:v>
                </c:pt>
                <c:pt idx="2">
                  <c:v>98161</c:v>
                </c:pt>
                <c:pt idx="3">
                  <c:v>81434</c:v>
                </c:pt>
                <c:pt idx="4">
                  <c:v>90990</c:v>
                </c:pt>
              </c:numCache>
            </c:numRef>
          </c:val>
          <c:smooth val="0"/>
        </c:ser>
        <c:dLbls>
          <c:showLegendKey val="0"/>
          <c:showVal val="0"/>
          <c:showCatName val="0"/>
          <c:showSerName val="0"/>
          <c:showPercent val="0"/>
          <c:showBubbleSize val="0"/>
        </c:dLbls>
        <c:marker val="1"/>
        <c:smooth val="0"/>
        <c:axId val="126773552"/>
        <c:axId val="106120624"/>
      </c:lineChart>
      <c:catAx>
        <c:axId val="12677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20624"/>
        <c:crosses val="autoZero"/>
        <c:auto val="1"/>
        <c:lblAlgn val="ctr"/>
        <c:lblOffset val="100"/>
        <c:tickLblSkip val="1"/>
        <c:tickMarkSkip val="1"/>
        <c:noMultiLvlLbl val="0"/>
      </c:catAx>
      <c:valAx>
        <c:axId val="106120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7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8.01</c:v>
                </c:pt>
                <c:pt idx="1">
                  <c:v>9.33</c:v>
                </c:pt>
                <c:pt idx="2">
                  <c:v>8.2799999999999994</c:v>
                </c:pt>
                <c:pt idx="3">
                  <c:v>10.6</c:v>
                </c:pt>
                <c:pt idx="4">
                  <c:v>13.6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34.99</c:v>
                </c:pt>
                <c:pt idx="1">
                  <c:v>45.5</c:v>
                </c:pt>
                <c:pt idx="2">
                  <c:v>48.75</c:v>
                </c:pt>
                <c:pt idx="3">
                  <c:v>52.66</c:v>
                </c:pt>
                <c:pt idx="4">
                  <c:v>57.89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7149056"/>
        <c:axId val="28715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6.63</c:v>
                </c:pt>
                <c:pt idx="1">
                  <c:v>10.77</c:v>
                </c:pt>
                <c:pt idx="2">
                  <c:v>2.16</c:v>
                </c:pt>
                <c:pt idx="3">
                  <c:v>6.22</c:v>
                </c:pt>
                <c:pt idx="4">
                  <c:v>6.74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7149056"/>
        <c:axId val="287150688"/>
      </c:lineChart>
      <c:catAx>
        <c:axId val="2871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150688"/>
        <c:crosses val="autoZero"/>
        <c:auto val="1"/>
        <c:lblAlgn val="ctr"/>
        <c:lblOffset val="100"/>
        <c:tickLblSkip val="1"/>
        <c:tickMarkSkip val="1"/>
        <c:noMultiLvlLbl val="0"/>
      </c:catAx>
      <c:valAx>
        <c:axId val="2871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1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0.04</c:v>
                </c:pt>
                <c:pt idx="4">
                  <c:v>#N/A</c:v>
                </c:pt>
                <c:pt idx="5">
                  <c:v>0.01</c:v>
                </c:pt>
                <c:pt idx="6">
                  <c:v>#N/A</c:v>
                </c:pt>
                <c:pt idx="7">
                  <c:v>0.02</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3.19</c:v>
                </c:pt>
                <c:pt idx="2">
                  <c:v>#N/A</c:v>
                </c:pt>
                <c:pt idx="3">
                  <c:v>2.63</c:v>
                </c:pt>
                <c:pt idx="4">
                  <c:v>#N/A</c:v>
                </c:pt>
                <c:pt idx="5">
                  <c:v>2.17</c:v>
                </c:pt>
                <c:pt idx="6">
                  <c:v>#N/A</c:v>
                </c:pt>
                <c:pt idx="7">
                  <c:v>1.84</c:v>
                </c:pt>
                <c:pt idx="8">
                  <c:v>#N/A</c:v>
                </c:pt>
                <c:pt idx="9">
                  <c:v>1.1200000000000001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0.82</c:v>
                </c:pt>
                <c:pt idx="2">
                  <c:v>#N/A</c:v>
                </c:pt>
                <c:pt idx="3">
                  <c:v>0.94</c:v>
                </c:pt>
                <c:pt idx="4">
                  <c:v>#N/A</c:v>
                </c:pt>
                <c:pt idx="5">
                  <c:v>1.38</c:v>
                </c:pt>
                <c:pt idx="6">
                  <c:v>#N/A</c:v>
                </c:pt>
                <c:pt idx="7">
                  <c:v>1.68</c:v>
                </c:pt>
                <c:pt idx="8">
                  <c:v>#N/A</c:v>
                </c:pt>
                <c:pt idx="9">
                  <c:v>2.36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4.78</c:v>
                </c:pt>
                <c:pt idx="2">
                  <c:v>#N/A</c:v>
                </c:pt>
                <c:pt idx="3">
                  <c:v>5.34</c:v>
                </c:pt>
                <c:pt idx="4">
                  <c:v>#N/A</c:v>
                </c:pt>
                <c:pt idx="5">
                  <c:v>5.87</c:v>
                </c:pt>
                <c:pt idx="6">
                  <c:v>#N/A</c:v>
                </c:pt>
                <c:pt idx="7">
                  <c:v>6.28</c:v>
                </c:pt>
                <c:pt idx="8">
                  <c:v>#N/A</c:v>
                </c:pt>
                <c:pt idx="9">
                  <c:v>6.77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8.01</c:v>
                </c:pt>
                <c:pt idx="2">
                  <c:v>#N/A</c:v>
                </c:pt>
                <c:pt idx="3">
                  <c:v>9.33</c:v>
                </c:pt>
                <c:pt idx="4">
                  <c:v>#N/A</c:v>
                </c:pt>
                <c:pt idx="5">
                  <c:v>8.27</c:v>
                </c:pt>
                <c:pt idx="6">
                  <c:v>#N/A</c:v>
                </c:pt>
                <c:pt idx="7">
                  <c:v>10.6</c:v>
                </c:pt>
                <c:pt idx="8">
                  <c:v>#N/A</c:v>
                </c:pt>
                <c:pt idx="9">
                  <c:v>13.6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7150144"/>
        <c:axId val="287147968"/>
      </c:barChart>
      <c:catAx>
        <c:axId val="2871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147968"/>
        <c:crosses val="autoZero"/>
        <c:auto val="1"/>
        <c:lblAlgn val="ctr"/>
        <c:lblOffset val="100"/>
        <c:tickLblSkip val="1"/>
        <c:tickMarkSkip val="1"/>
        <c:noMultiLvlLbl val="0"/>
      </c:catAx>
      <c:valAx>
        <c:axId val="2871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15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1162</c:v>
                </c:pt>
                <c:pt idx="5">
                  <c:v>1042</c:v>
                </c:pt>
                <c:pt idx="8">
                  <c:v>1054</c:v>
                </c:pt>
                <c:pt idx="11">
                  <c:v>967</c:v>
                </c:pt>
                <c:pt idx="14">
                  <c:v>925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3</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5</c:v>
                </c:pt>
                <c:pt idx="6">
                  <c:v>13</c:v>
                </c:pt>
                <c:pt idx="9">
                  <c:v>8</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114</c:v>
                </c:pt>
                <c:pt idx="3">
                  <c:v>109</c:v>
                </c:pt>
                <c:pt idx="6">
                  <c:v>108</c:v>
                </c:pt>
                <c:pt idx="9">
                  <c:v>100</c:v>
                </c:pt>
                <c:pt idx="12">
                  <c:v>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1496</c:v>
                </c:pt>
                <c:pt idx="3">
                  <c:v>1272</c:v>
                </c:pt>
                <c:pt idx="6">
                  <c:v>1249</c:v>
                </c:pt>
                <c:pt idx="9">
                  <c:v>1076</c:v>
                </c:pt>
                <c:pt idx="12">
                  <c:v>1048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7144704"/>
        <c:axId val="28715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464</c:v>
                </c:pt>
                <c:pt idx="2">
                  <c:v>#N/A</c:v>
                </c:pt>
                <c:pt idx="3">
                  <c:v>#N/A</c:v>
                </c:pt>
                <c:pt idx="4">
                  <c:v>348</c:v>
                </c:pt>
                <c:pt idx="5">
                  <c:v>#N/A</c:v>
                </c:pt>
                <c:pt idx="6">
                  <c:v>#N/A</c:v>
                </c:pt>
                <c:pt idx="7">
                  <c:v>319</c:v>
                </c:pt>
                <c:pt idx="8">
                  <c:v>#N/A</c:v>
                </c:pt>
                <c:pt idx="9">
                  <c:v>#N/A</c:v>
                </c:pt>
                <c:pt idx="10">
                  <c:v>217</c:v>
                </c:pt>
                <c:pt idx="11">
                  <c:v>#N/A</c:v>
                </c:pt>
                <c:pt idx="12">
                  <c:v>#N/A</c:v>
                </c:pt>
                <c:pt idx="13">
                  <c:v>217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7144704"/>
        <c:axId val="287157216"/>
      </c:lineChart>
      <c:catAx>
        <c:axId val="2871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157216"/>
        <c:crosses val="autoZero"/>
        <c:auto val="1"/>
        <c:lblAlgn val="ctr"/>
        <c:lblOffset val="100"/>
        <c:tickLblSkip val="1"/>
        <c:tickMarkSkip val="1"/>
        <c:noMultiLvlLbl val="0"/>
      </c:catAx>
      <c:valAx>
        <c:axId val="28715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1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8915</c:v>
                </c:pt>
                <c:pt idx="5">
                  <c:v>8745</c:v>
                </c:pt>
                <c:pt idx="8">
                  <c:v>8652</c:v>
                </c:pt>
                <c:pt idx="11">
                  <c:v>8568</c:v>
                </c:pt>
                <c:pt idx="14">
                  <c:v>8574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c:v>
                </c:pt>
                <c:pt idx="5">
                  <c:v>44</c:v>
                </c:pt>
                <c:pt idx="8">
                  <c:v>37</c:v>
                </c:pt>
                <c:pt idx="11">
                  <c:v>31</c:v>
                </c:pt>
                <c:pt idx="14">
                  <c:v>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3758</c:v>
                </c:pt>
                <c:pt idx="5">
                  <c:v>4264</c:v>
                </c:pt>
                <c:pt idx="8">
                  <c:v>4766</c:v>
                </c:pt>
                <c:pt idx="11">
                  <c:v>5254</c:v>
                </c:pt>
                <c:pt idx="14">
                  <c:v>5752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1744</c:v>
                </c:pt>
                <c:pt idx="3">
                  <c:v>1689</c:v>
                </c:pt>
                <c:pt idx="6">
                  <c:v>1579</c:v>
                </c:pt>
                <c:pt idx="9">
                  <c:v>1466</c:v>
                </c:pt>
                <c:pt idx="12">
                  <c:v>1406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111</c:v>
                </c:pt>
                <c:pt idx="3">
                  <c:v>61</c:v>
                </c:pt>
                <c:pt idx="6">
                  <c:v>19</c:v>
                </c:pt>
                <c:pt idx="9">
                  <c:v>19</c:v>
                </c:pt>
                <c:pt idx="12">
                  <c:v>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1060</c:v>
                </c:pt>
                <c:pt idx="3">
                  <c:v>1025</c:v>
                </c:pt>
                <c:pt idx="6">
                  <c:v>978</c:v>
                </c:pt>
                <c:pt idx="9">
                  <c:v>990</c:v>
                </c:pt>
                <c:pt idx="12">
                  <c:v>1013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c:v>
                </c:pt>
                <c:pt idx="3">
                  <c:v>75</c:v>
                </c:pt>
                <c:pt idx="6">
                  <c:v>59</c:v>
                </c:pt>
                <c:pt idx="9">
                  <c:v>47</c:v>
                </c:pt>
                <c:pt idx="12">
                  <c:v>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10334</c:v>
                </c:pt>
                <c:pt idx="3">
                  <c:v>10106</c:v>
                </c:pt>
                <c:pt idx="6">
                  <c:v>10121</c:v>
                </c:pt>
                <c:pt idx="9">
                  <c:v>10073</c:v>
                </c:pt>
                <c:pt idx="12">
                  <c:v>10196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7151232"/>
        <c:axId val="28715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7151232"/>
        <c:axId val="287152320"/>
      </c:lineChart>
      <c:catAx>
        <c:axId val="2871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152320"/>
        <c:crosses val="autoZero"/>
        <c:auto val="1"/>
        <c:lblAlgn val="ctr"/>
        <c:lblOffset val="100"/>
        <c:tickLblSkip val="1"/>
        <c:tickMarkSkip val="1"/>
        <c:noMultiLvlLbl val="0"/>
      </c:catAx>
      <c:valAx>
        <c:axId val="28715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15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過去に実施した大型事業により地方債の元利償還金が膨らんでいるが、地方債発行額の抑制や繰上償還の効果から、平成１９年度を境に減少傾向にある。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今後も引き続き、各事業を精査して行うことで、地方債発行額の抑制に努める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地方債発行額の抑制や繰上償還の効果による地方債現在高の減少、歳出削減による財政調整基金残高の増加から、将来負担額が減少する一方で、充当可能財源等は増加している。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今後も引き続き、各事業を精査して行うことで、地方債残高の増加抑制に努める。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14,784
14,700
122.48
8,626,753
7,915,749
687,141
5,052,382
10,195,557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5" name="直線コネクタ 74"/>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経費節減等により、平成２５年度以降は類似団体内平均値を下回っている。今後も義務的経費削減に努める。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51562</xdr:rowOff>
    </xdr:to>
    <xdr:cxnSp macro="">
      <xdr:nvCxnSpPr>
        <xdr:cNvPr id="130" name="直線コネクタ 129"/>
        <xdr:cNvCxnSpPr/>
      </xdr:nvCxnSpPr>
      <xdr:spPr>
        <a:xfrm>
          <a:off x="4114800" y="107467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148082</xdr:rowOff>
    </xdr:to>
    <xdr:cxnSp macro="">
      <xdr:nvCxnSpPr>
        <xdr:cNvPr id="133" name="直線コネクタ 132"/>
        <xdr:cNvCxnSpPr/>
      </xdr:nvCxnSpPr>
      <xdr:spPr>
        <a:xfrm flipV="1">
          <a:off x="3225800" y="1074674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148082</xdr:rowOff>
    </xdr:to>
    <xdr:cxnSp macro="">
      <xdr:nvCxnSpPr>
        <xdr:cNvPr id="136" name="直線コネクタ 135"/>
        <xdr:cNvCxnSpPr/>
      </xdr:nvCxnSpPr>
      <xdr:spPr>
        <a:xfrm>
          <a:off x="2336800" y="108673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38" name="テキスト ボックス 137"/>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10414</xdr:rowOff>
    </xdr:to>
    <xdr:cxnSp macro="">
      <xdr:nvCxnSpPr>
        <xdr:cNvPr id="139" name="直線コネクタ 138"/>
        <xdr:cNvCxnSpPr/>
      </xdr:nvCxnSpPr>
      <xdr:spPr>
        <a:xfrm flipV="1">
          <a:off x="1447800" y="108673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1" name="テキスト ボックス 140"/>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3" name="テキスト ボックス 142"/>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17289</xdr:rowOff>
    </xdr:from>
    <xdr:ext cx="762000" cy="259045"/>
    <xdr:sp macro="" textlink="">
      <xdr:nvSpPr>
        <xdr:cNvPr id="150"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2" name="テキスト ボックス 151"/>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3" name="円/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37609</xdr:rowOff>
    </xdr:from>
    <xdr:ext cx="762000" cy="259045"/>
    <xdr:sp macro="" textlink="">
      <xdr:nvSpPr>
        <xdr:cNvPr id="154" name="テキスト ボックス 153"/>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7" name="円/楕円 156"/>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8" name="テキスト ボックス 157"/>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経費節減等により、平成２７年度以降は、類似団体平均を下回ることとなった。今後も引き続き、コストの軽減に努める。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83590</xdr:rowOff>
    </xdr:from>
    <xdr:to>
      <xdr:col>7</xdr:col>
      <xdr:colOff>152400</xdr:colOff>
      <xdr:row>82</xdr:row>
      <xdr:rowOff>127874</xdr:rowOff>
    </xdr:to>
    <xdr:cxnSp macro="">
      <xdr:nvCxnSpPr>
        <xdr:cNvPr id="191" name="直線コネクタ 190"/>
        <xdr:cNvCxnSpPr/>
      </xdr:nvCxnSpPr>
      <xdr:spPr>
        <a:xfrm flipV="1">
          <a:off x="4114800" y="14142490"/>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89709</xdr:rowOff>
    </xdr:from>
    <xdr:to>
      <xdr:col>6</xdr:col>
      <xdr:colOff>0</xdr:colOff>
      <xdr:row>82</xdr:row>
      <xdr:rowOff>127874</xdr:rowOff>
    </xdr:to>
    <xdr:cxnSp macro="">
      <xdr:nvCxnSpPr>
        <xdr:cNvPr id="194" name="直線コネクタ 193"/>
        <xdr:cNvCxnSpPr/>
      </xdr:nvCxnSpPr>
      <xdr:spPr>
        <a:xfrm>
          <a:off x="3225800" y="14148609"/>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40918</xdr:rowOff>
    </xdr:from>
    <xdr:to>
      <xdr:col>4</xdr:col>
      <xdr:colOff>482600</xdr:colOff>
      <xdr:row>82</xdr:row>
      <xdr:rowOff>89709</xdr:rowOff>
    </xdr:to>
    <xdr:cxnSp macro="">
      <xdr:nvCxnSpPr>
        <xdr:cNvPr id="197" name="直線コネクタ 196"/>
        <xdr:cNvCxnSpPr/>
      </xdr:nvCxnSpPr>
      <xdr:spPr>
        <a:xfrm>
          <a:off x="2336800" y="14099818"/>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40918</xdr:rowOff>
    </xdr:from>
    <xdr:to>
      <xdr:col>3</xdr:col>
      <xdr:colOff>279400</xdr:colOff>
      <xdr:row>82</xdr:row>
      <xdr:rowOff>41363</xdr:rowOff>
    </xdr:to>
    <xdr:cxnSp macro="">
      <xdr:nvCxnSpPr>
        <xdr:cNvPr id="200" name="直線コネクタ 199"/>
        <xdr:cNvCxnSpPr/>
      </xdr:nvCxnSpPr>
      <xdr:spPr>
        <a:xfrm flipV="1">
          <a:off x="1447800" y="1409981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4" name="テキスト ボックス 203"/>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32790</xdr:rowOff>
    </xdr:from>
    <xdr:to>
      <xdr:col>7</xdr:col>
      <xdr:colOff>203200</xdr:colOff>
      <xdr:row>82</xdr:row>
      <xdr:rowOff>134390</xdr:rowOff>
    </xdr:to>
    <xdr:sp macro="" textlink="">
      <xdr:nvSpPr>
        <xdr:cNvPr id="210" name="円/楕円 209"/>
        <xdr:cNvSpPr/>
      </xdr:nvSpPr>
      <xdr:spPr>
        <a:xfrm>
          <a:off x="4902200" y="140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49317</xdr:rowOff>
    </xdr:from>
    <xdr:ext cx="762000" cy="259045"/>
    <xdr:sp macro="" textlink="">
      <xdr:nvSpPr>
        <xdr:cNvPr id="211" name="人件費・物件費等の状況該当値テキスト"/>
        <xdr:cNvSpPr txBox="1"/>
      </xdr:nvSpPr>
      <xdr:spPr>
        <a:xfrm>
          <a:off x="5041900" y="1393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77074</xdr:rowOff>
    </xdr:from>
    <xdr:to>
      <xdr:col>6</xdr:col>
      <xdr:colOff>50800</xdr:colOff>
      <xdr:row>83</xdr:row>
      <xdr:rowOff>7224</xdr:rowOff>
    </xdr:to>
    <xdr:sp macro="" textlink="">
      <xdr:nvSpPr>
        <xdr:cNvPr id="212" name="円/楕円 211"/>
        <xdr:cNvSpPr/>
      </xdr:nvSpPr>
      <xdr:spPr>
        <a:xfrm>
          <a:off x="4064000" y="141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17401</xdr:rowOff>
    </xdr:from>
    <xdr:ext cx="736600" cy="259045"/>
    <xdr:sp macro="" textlink="">
      <xdr:nvSpPr>
        <xdr:cNvPr id="213" name="テキスト ボックス 212"/>
        <xdr:cNvSpPr txBox="1"/>
      </xdr:nvSpPr>
      <xdr:spPr>
        <a:xfrm>
          <a:off x="3733800" y="1390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38909</xdr:rowOff>
    </xdr:from>
    <xdr:to>
      <xdr:col>4</xdr:col>
      <xdr:colOff>533400</xdr:colOff>
      <xdr:row>82</xdr:row>
      <xdr:rowOff>140509</xdr:rowOff>
    </xdr:to>
    <xdr:sp macro="" textlink="">
      <xdr:nvSpPr>
        <xdr:cNvPr id="214" name="円/楕円 213"/>
        <xdr:cNvSpPr/>
      </xdr:nvSpPr>
      <xdr:spPr>
        <a:xfrm>
          <a:off x="3175000" y="140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125286</xdr:rowOff>
    </xdr:from>
    <xdr:ext cx="762000" cy="259045"/>
    <xdr:sp macro="" textlink="">
      <xdr:nvSpPr>
        <xdr:cNvPr id="215" name="テキスト ボックス 214"/>
        <xdr:cNvSpPr txBox="1"/>
      </xdr:nvSpPr>
      <xdr:spPr>
        <a:xfrm>
          <a:off x="2844800" y="1418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161568</xdr:rowOff>
    </xdr:from>
    <xdr:to>
      <xdr:col>3</xdr:col>
      <xdr:colOff>330200</xdr:colOff>
      <xdr:row>82</xdr:row>
      <xdr:rowOff>91718</xdr:rowOff>
    </xdr:to>
    <xdr:sp macro="" textlink="">
      <xdr:nvSpPr>
        <xdr:cNvPr id="216" name="円/楕円 215"/>
        <xdr:cNvSpPr/>
      </xdr:nvSpPr>
      <xdr:spPr>
        <a:xfrm>
          <a:off x="2286000" y="140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76495</xdr:rowOff>
    </xdr:from>
    <xdr:ext cx="762000" cy="259045"/>
    <xdr:sp macro="" textlink="">
      <xdr:nvSpPr>
        <xdr:cNvPr id="217" name="テキスト ボックス 216"/>
        <xdr:cNvSpPr txBox="1"/>
      </xdr:nvSpPr>
      <xdr:spPr>
        <a:xfrm>
          <a:off x="1955800" y="14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162013</xdr:rowOff>
    </xdr:from>
    <xdr:to>
      <xdr:col>2</xdr:col>
      <xdr:colOff>127000</xdr:colOff>
      <xdr:row>82</xdr:row>
      <xdr:rowOff>92163</xdr:rowOff>
    </xdr:to>
    <xdr:sp macro="" textlink="">
      <xdr:nvSpPr>
        <xdr:cNvPr id="218" name="円/楕円 217"/>
        <xdr:cNvSpPr/>
      </xdr:nvSpPr>
      <xdr:spPr>
        <a:xfrm>
          <a:off x="1397000" y="14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76940</xdr:rowOff>
    </xdr:from>
    <xdr:ext cx="762000" cy="259045"/>
    <xdr:sp macro="" textlink="">
      <xdr:nvSpPr>
        <xdr:cNvPr id="219" name="テキスト ボックス 218"/>
        <xdr:cNvSpPr txBox="1"/>
      </xdr:nvSpPr>
      <xdr:spPr>
        <a:xfrm>
          <a:off x="1066800" y="141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平成２４年度は、国家公務員の給与減額支給措置が行われたことから、指数が急増した。今後も、職員数及び給与水準の適正化に努める。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86</xdr:row>
      <xdr:rowOff>115388</xdr:rowOff>
    </xdr:to>
    <xdr:cxnSp macro="">
      <xdr:nvCxnSpPr>
        <xdr:cNvPr id="250" name="直線コネクタ 249"/>
        <xdr:cNvCxnSpPr/>
      </xdr:nvCxnSpPr>
      <xdr:spPr>
        <a:xfrm flipV="1">
          <a:off x="17018000" y="13922466"/>
          <a:ext cx="0" cy="937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87465</xdr:rowOff>
    </xdr:from>
    <xdr:ext cx="762000" cy="259045"/>
    <xdr:sp macro="" textlink="">
      <xdr:nvSpPr>
        <xdr:cNvPr id="251" name="給与水準   （国との比較）最小値テキスト"/>
        <xdr:cNvSpPr txBox="1"/>
      </xdr:nvSpPr>
      <xdr:spPr>
        <a:xfrm>
          <a:off x="17106900" y="1483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115388</xdr:rowOff>
    </xdr:from>
    <xdr:to>
      <xdr:col>24</xdr:col>
      <xdr:colOff>647700</xdr:colOff>
      <xdr:row>86</xdr:row>
      <xdr:rowOff>115388</xdr:rowOff>
    </xdr:to>
    <xdr:cxnSp macro="">
      <xdr:nvCxnSpPr>
        <xdr:cNvPr id="252" name="直線コネクタ 251"/>
        <xdr:cNvCxnSpPr/>
      </xdr:nvCxnSpPr>
      <xdr:spPr>
        <a:xfrm>
          <a:off x="16929100" y="1486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3"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4" name="直線コネクタ 253"/>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73116</xdr:rowOff>
    </xdr:to>
    <xdr:cxnSp macro="">
      <xdr:nvCxnSpPr>
        <xdr:cNvPr id="255" name="直線コネクタ 254"/>
        <xdr:cNvCxnSpPr/>
      </xdr:nvCxnSpPr>
      <xdr:spPr>
        <a:xfrm flipV="1">
          <a:off x="16179800" y="1463947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93090</xdr:rowOff>
    </xdr:from>
    <xdr:ext cx="762000" cy="259045"/>
    <xdr:sp macro="" textlink="">
      <xdr:nvSpPr>
        <xdr:cNvPr id="256" name="給与水準   （国との比較）平均値テキスト"/>
        <xdr:cNvSpPr txBox="1"/>
      </xdr:nvSpPr>
      <xdr:spPr>
        <a:xfrm>
          <a:off x="17106900" y="1432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57" name="フローチャート : 判断 256"/>
        <xdr:cNvSpPr/>
      </xdr:nvSpPr>
      <xdr:spPr>
        <a:xfrm>
          <a:off x="16967200" y="144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38644</xdr:rowOff>
    </xdr:from>
    <xdr:to>
      <xdr:col>23</xdr:col>
      <xdr:colOff>406400</xdr:colOff>
      <xdr:row>85</xdr:row>
      <xdr:rowOff>73116</xdr:rowOff>
    </xdr:to>
    <xdr:cxnSp macro="">
      <xdr:nvCxnSpPr>
        <xdr:cNvPr id="258" name="直線コネクタ 257"/>
        <xdr:cNvCxnSpPr/>
      </xdr:nvCxnSpPr>
      <xdr:spPr>
        <a:xfrm>
          <a:off x="15290800" y="1461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9" name="フローチャート : 判断 258"/>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60" name="テキスト ボックス 259"/>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38644</xdr:rowOff>
    </xdr:from>
    <xdr:to>
      <xdr:col>22</xdr:col>
      <xdr:colOff>203200</xdr:colOff>
      <xdr:row>85</xdr:row>
      <xdr:rowOff>73116</xdr:rowOff>
    </xdr:to>
    <xdr:cxnSp macro="">
      <xdr:nvCxnSpPr>
        <xdr:cNvPr id="261" name="直線コネクタ 260"/>
        <xdr:cNvCxnSpPr/>
      </xdr:nvCxnSpPr>
      <xdr:spPr>
        <a:xfrm flipV="1">
          <a:off x="14401800" y="1461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2" name="フローチャート : 判断 261"/>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3" name="テキスト ボックス 262"/>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88</xdr:row>
      <xdr:rowOff>144780</xdr:rowOff>
    </xdr:to>
    <xdr:cxnSp macro="">
      <xdr:nvCxnSpPr>
        <xdr:cNvPr id="264" name="直線コネクタ 263"/>
        <xdr:cNvCxnSpPr/>
      </xdr:nvCxnSpPr>
      <xdr:spPr>
        <a:xfrm flipV="1">
          <a:off x="13512800" y="1464636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65" name="フローチャート : 判断 264"/>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66" name="テキスト ボックス 265"/>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67" name="フローチャート : 判断 266"/>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68" name="テキスト ボックス 267"/>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4" name="円/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5"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22316</xdr:rowOff>
    </xdr:from>
    <xdr:to>
      <xdr:col>23</xdr:col>
      <xdr:colOff>457200</xdr:colOff>
      <xdr:row>85</xdr:row>
      <xdr:rowOff>123916</xdr:rowOff>
    </xdr:to>
    <xdr:sp macro="" textlink="">
      <xdr:nvSpPr>
        <xdr:cNvPr id="276" name="円/楕円 275"/>
        <xdr:cNvSpPr/>
      </xdr:nvSpPr>
      <xdr:spPr>
        <a:xfrm>
          <a:off x="16129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77" name="テキスト ボックス 276"/>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159294</xdr:rowOff>
    </xdr:from>
    <xdr:to>
      <xdr:col>22</xdr:col>
      <xdr:colOff>254000</xdr:colOff>
      <xdr:row>85</xdr:row>
      <xdr:rowOff>89444</xdr:rowOff>
    </xdr:to>
    <xdr:sp macro="" textlink="">
      <xdr:nvSpPr>
        <xdr:cNvPr id="278" name="円/楕円 277"/>
        <xdr:cNvSpPr/>
      </xdr:nvSpPr>
      <xdr:spPr>
        <a:xfrm>
          <a:off x="152400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74221</xdr:rowOff>
    </xdr:from>
    <xdr:ext cx="762000" cy="259045"/>
    <xdr:sp macro="" textlink="">
      <xdr:nvSpPr>
        <xdr:cNvPr id="279" name="テキスト ボックス 278"/>
        <xdr:cNvSpPr txBox="1"/>
      </xdr:nvSpPr>
      <xdr:spPr>
        <a:xfrm>
          <a:off x="14909800" y="1464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22316</xdr:rowOff>
    </xdr:from>
    <xdr:to>
      <xdr:col>21</xdr:col>
      <xdr:colOff>50800</xdr:colOff>
      <xdr:row>85</xdr:row>
      <xdr:rowOff>123916</xdr:rowOff>
    </xdr:to>
    <xdr:sp macro="" textlink="">
      <xdr:nvSpPr>
        <xdr:cNvPr id="280" name="円/楕円 279"/>
        <xdr:cNvSpPr/>
      </xdr:nvSpPr>
      <xdr:spPr>
        <a:xfrm>
          <a:off x="14351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108693</xdr:rowOff>
    </xdr:from>
    <xdr:ext cx="762000" cy="259045"/>
    <xdr:sp macro="" textlink="">
      <xdr:nvSpPr>
        <xdr:cNvPr id="281" name="テキスト ボックス 280"/>
        <xdr:cNvSpPr txBox="1"/>
      </xdr:nvSpPr>
      <xdr:spPr>
        <a:xfrm>
          <a:off x="14020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3" name="テキスト ボックス 282"/>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管理の適正化により職員数の削減を行っているものの、合併団体であることから職員数が類似団体内平均値よりも高い値となっていたが、平成２７年度以降は類似団体平均値より下回った。今後も、民間でも実施可能な部分の委託を検討するなど、行政サービスを維持しつつ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10" name="直線コネクタ 309"/>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11"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2" name="直線コネクタ 311"/>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3"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4" name="直線コネクタ 313"/>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82703</xdr:rowOff>
    </xdr:from>
    <xdr:to>
      <xdr:col>24</xdr:col>
      <xdr:colOff>558800</xdr:colOff>
      <xdr:row>61</xdr:row>
      <xdr:rowOff>84150</xdr:rowOff>
    </xdr:to>
    <xdr:cxnSp macro="">
      <xdr:nvCxnSpPr>
        <xdr:cNvPr id="315" name="直線コネクタ 314"/>
        <xdr:cNvCxnSpPr/>
      </xdr:nvCxnSpPr>
      <xdr:spPr>
        <a:xfrm flipV="1">
          <a:off x="16179800" y="10541153"/>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6"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7" name="フローチャート : 判断 316"/>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84150</xdr:rowOff>
    </xdr:from>
    <xdr:to>
      <xdr:col>23</xdr:col>
      <xdr:colOff>406400</xdr:colOff>
      <xdr:row>61</xdr:row>
      <xdr:rowOff>87529</xdr:rowOff>
    </xdr:to>
    <xdr:cxnSp macro="">
      <xdr:nvCxnSpPr>
        <xdr:cNvPr id="318" name="直線コネクタ 317"/>
        <xdr:cNvCxnSpPr/>
      </xdr:nvCxnSpPr>
      <xdr:spPr>
        <a:xfrm flipV="1">
          <a:off x="15290800" y="1054260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9" name="フローチャート : 判断 318"/>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20" name="テキスト ボックス 319"/>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87529</xdr:rowOff>
    </xdr:from>
    <xdr:to>
      <xdr:col>22</xdr:col>
      <xdr:colOff>203200</xdr:colOff>
      <xdr:row>61</xdr:row>
      <xdr:rowOff>87529</xdr:rowOff>
    </xdr:to>
    <xdr:cxnSp macro="">
      <xdr:nvCxnSpPr>
        <xdr:cNvPr id="321" name="直線コネクタ 320"/>
        <xdr:cNvCxnSpPr/>
      </xdr:nvCxnSpPr>
      <xdr:spPr>
        <a:xfrm>
          <a:off x="14401800" y="10545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2" name="フローチャート : 判断 321"/>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3" name="テキスト ボックス 322"/>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72086</xdr:rowOff>
    </xdr:from>
    <xdr:to>
      <xdr:col>21</xdr:col>
      <xdr:colOff>0</xdr:colOff>
      <xdr:row>61</xdr:row>
      <xdr:rowOff>87529</xdr:rowOff>
    </xdr:to>
    <xdr:cxnSp macro="">
      <xdr:nvCxnSpPr>
        <xdr:cNvPr id="324" name="直線コネクタ 323"/>
        <xdr:cNvCxnSpPr/>
      </xdr:nvCxnSpPr>
      <xdr:spPr>
        <a:xfrm>
          <a:off x="13512800" y="1053053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25" name="フローチャート : 判断 324"/>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97350</xdr:rowOff>
    </xdr:from>
    <xdr:ext cx="762000" cy="259045"/>
    <xdr:sp macro="" textlink="">
      <xdr:nvSpPr>
        <xdr:cNvPr id="326" name="テキスト ボックス 325"/>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7" name="フローチャート : 判断 326"/>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99280</xdr:rowOff>
    </xdr:from>
    <xdr:ext cx="762000" cy="259045"/>
    <xdr:sp macro="" textlink="">
      <xdr:nvSpPr>
        <xdr:cNvPr id="328" name="テキスト ボックス 327"/>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31903</xdr:rowOff>
    </xdr:from>
    <xdr:to>
      <xdr:col>24</xdr:col>
      <xdr:colOff>609600</xdr:colOff>
      <xdr:row>61</xdr:row>
      <xdr:rowOff>133503</xdr:rowOff>
    </xdr:to>
    <xdr:sp macro="" textlink="">
      <xdr:nvSpPr>
        <xdr:cNvPr id="334" name="円/楕円 333"/>
        <xdr:cNvSpPr/>
      </xdr:nvSpPr>
      <xdr:spPr>
        <a:xfrm>
          <a:off x="169672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48430</xdr:rowOff>
    </xdr:from>
    <xdr:ext cx="762000" cy="259045"/>
    <xdr:sp macro="" textlink="">
      <xdr:nvSpPr>
        <xdr:cNvPr id="335" name="定員管理の状況該当値テキスト"/>
        <xdr:cNvSpPr txBox="1"/>
      </xdr:nvSpPr>
      <xdr:spPr>
        <a:xfrm>
          <a:off x="17106900" y="103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33350</xdr:rowOff>
    </xdr:from>
    <xdr:to>
      <xdr:col>23</xdr:col>
      <xdr:colOff>457200</xdr:colOff>
      <xdr:row>61</xdr:row>
      <xdr:rowOff>134950</xdr:rowOff>
    </xdr:to>
    <xdr:sp macro="" textlink="">
      <xdr:nvSpPr>
        <xdr:cNvPr id="336" name="円/楕円 335"/>
        <xdr:cNvSpPr/>
      </xdr:nvSpPr>
      <xdr:spPr>
        <a:xfrm>
          <a:off x="16129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145127</xdr:rowOff>
    </xdr:from>
    <xdr:ext cx="736600" cy="259045"/>
    <xdr:sp macro="" textlink="">
      <xdr:nvSpPr>
        <xdr:cNvPr id="337" name="テキスト ボックス 336"/>
        <xdr:cNvSpPr txBox="1"/>
      </xdr:nvSpPr>
      <xdr:spPr>
        <a:xfrm>
          <a:off x="15798800" y="102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36729</xdr:rowOff>
    </xdr:from>
    <xdr:to>
      <xdr:col>22</xdr:col>
      <xdr:colOff>254000</xdr:colOff>
      <xdr:row>61</xdr:row>
      <xdr:rowOff>138329</xdr:rowOff>
    </xdr:to>
    <xdr:sp macro="" textlink="">
      <xdr:nvSpPr>
        <xdr:cNvPr id="338" name="円/楕円 337"/>
        <xdr:cNvSpPr/>
      </xdr:nvSpPr>
      <xdr:spPr>
        <a:xfrm>
          <a:off x="15240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123106</xdr:rowOff>
    </xdr:from>
    <xdr:ext cx="762000" cy="259045"/>
    <xdr:sp macro="" textlink="">
      <xdr:nvSpPr>
        <xdr:cNvPr id="339" name="テキスト ボックス 338"/>
        <xdr:cNvSpPr txBox="1"/>
      </xdr:nvSpPr>
      <xdr:spPr>
        <a:xfrm>
          <a:off x="14909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36729</xdr:rowOff>
    </xdr:from>
    <xdr:to>
      <xdr:col>21</xdr:col>
      <xdr:colOff>50800</xdr:colOff>
      <xdr:row>61</xdr:row>
      <xdr:rowOff>138329</xdr:rowOff>
    </xdr:to>
    <xdr:sp macro="" textlink="">
      <xdr:nvSpPr>
        <xdr:cNvPr id="340" name="円/楕円 339"/>
        <xdr:cNvSpPr/>
      </xdr:nvSpPr>
      <xdr:spPr>
        <a:xfrm>
          <a:off x="14351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123106</xdr:rowOff>
    </xdr:from>
    <xdr:ext cx="762000" cy="259045"/>
    <xdr:sp macro="" textlink="">
      <xdr:nvSpPr>
        <xdr:cNvPr id="341" name="テキスト ボックス 340"/>
        <xdr:cNvSpPr txBox="1"/>
      </xdr:nvSpPr>
      <xdr:spPr>
        <a:xfrm>
          <a:off x="14020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21286</xdr:rowOff>
    </xdr:from>
    <xdr:to>
      <xdr:col>19</xdr:col>
      <xdr:colOff>533400</xdr:colOff>
      <xdr:row>61</xdr:row>
      <xdr:rowOff>122886</xdr:rowOff>
    </xdr:to>
    <xdr:sp macro="" textlink="">
      <xdr:nvSpPr>
        <xdr:cNvPr id="342" name="円/楕円 341"/>
        <xdr:cNvSpPr/>
      </xdr:nvSpPr>
      <xdr:spPr>
        <a:xfrm>
          <a:off x="134620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107663</xdr:rowOff>
    </xdr:from>
    <xdr:ext cx="762000" cy="259045"/>
    <xdr:sp macro="" textlink="">
      <xdr:nvSpPr>
        <xdr:cNvPr id="343" name="テキスト ボックス 342"/>
        <xdr:cNvSpPr txBox="1"/>
      </xdr:nvSpPr>
      <xdr:spPr>
        <a:xfrm>
          <a:off x="13131800" y="105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70" name="直線コネクタ 369"/>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1"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2" name="直線コネクタ 371"/>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78740</xdr:rowOff>
    </xdr:to>
    <xdr:cxnSp macro="">
      <xdr:nvCxnSpPr>
        <xdr:cNvPr id="375" name="直線コネクタ 374"/>
        <xdr:cNvCxnSpPr/>
      </xdr:nvCxnSpPr>
      <xdr:spPr>
        <a:xfrm flipV="1">
          <a:off x="16179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6"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7" name="フローチャート : 判断 376"/>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100330</xdr:rowOff>
    </xdr:to>
    <xdr:cxnSp macro="">
      <xdr:nvCxnSpPr>
        <xdr:cNvPr id="378" name="直線コネクタ 377"/>
        <xdr:cNvCxnSpPr/>
      </xdr:nvCxnSpPr>
      <xdr:spPr>
        <a:xfrm flipV="1">
          <a:off x="15290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9" name="フローチャート : 判断 378"/>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80" name="テキスト ボックス 379"/>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92964</xdr:rowOff>
    </xdr:to>
    <xdr:cxnSp macro="">
      <xdr:nvCxnSpPr>
        <xdr:cNvPr id="381" name="直線コネクタ 380"/>
        <xdr:cNvCxnSpPr/>
      </xdr:nvCxnSpPr>
      <xdr:spPr>
        <a:xfrm flipV="1">
          <a:off x="14401800" y="712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75946</xdr:rowOff>
    </xdr:to>
    <xdr:cxnSp macro="">
      <xdr:nvCxnSpPr>
        <xdr:cNvPr id="384" name="直線コネクタ 383"/>
        <xdr:cNvCxnSpPr/>
      </xdr:nvCxnSpPr>
      <xdr:spPr>
        <a:xfrm flipV="1">
          <a:off x="13512800" y="72938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90424</xdr:rowOff>
    </xdr:from>
    <xdr:to>
      <xdr:col>21</xdr:col>
      <xdr:colOff>50800</xdr:colOff>
      <xdr:row>43</xdr:row>
      <xdr:rowOff>20574</xdr:rowOff>
    </xdr:to>
    <xdr:sp macro="" textlink="">
      <xdr:nvSpPr>
        <xdr:cNvPr id="385" name="フローチャート : 判断 384"/>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86" name="テキスト ボックス 385"/>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387" name="フローチャート : 判断 386"/>
        <xdr:cNvSpPr/>
      </xdr:nvSpPr>
      <xdr:spPr>
        <a:xfrm>
          <a:off x="13462000" y="733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79011</xdr:rowOff>
    </xdr:from>
    <xdr:ext cx="762000" cy="259045"/>
    <xdr:sp macro="" textlink="">
      <xdr:nvSpPr>
        <xdr:cNvPr id="388" name="テキスト ボックス 387"/>
        <xdr:cNvSpPr txBox="1"/>
      </xdr:nvSpPr>
      <xdr:spPr>
        <a:xfrm>
          <a:off x="13131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4" name="円/楕円 39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6" name="円/楕円 39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7" name="テキスト ボックス 396"/>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8" name="円/楕円 39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0" name="円/楕円 399"/>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401" name="テキスト ボックス 400"/>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2" name="円/楕円 401"/>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3" name="テキスト ボックス 402"/>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139827</xdr:rowOff>
    </xdr:from>
    <xdr:to>
      <xdr:col>22</xdr:col>
      <xdr:colOff>254000</xdr:colOff>
      <xdr:row>16</xdr:row>
      <xdr:rowOff>69977</xdr:rowOff>
    </xdr:to>
    <xdr:sp macro="" textlink="">
      <xdr:nvSpPr>
        <xdr:cNvPr id="441" name="フローチャート : 判断 440"/>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42" name="テキスト ボックス 441"/>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15833</xdr:rowOff>
    </xdr:from>
    <xdr:to>
      <xdr:col>21</xdr:col>
      <xdr:colOff>50800</xdr:colOff>
      <xdr:row>16</xdr:row>
      <xdr:rowOff>117433</xdr:rowOff>
    </xdr:to>
    <xdr:sp macro="" textlink="">
      <xdr:nvSpPr>
        <xdr:cNvPr id="443" name="フローチャート : 判断 442"/>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44" name="テキスト ボックス 443"/>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45" name="フローチャート : 判断 444"/>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156100</xdr:rowOff>
    </xdr:from>
    <xdr:ext cx="762000" cy="259045"/>
    <xdr:sp macro="" textlink="">
      <xdr:nvSpPr>
        <xdr:cNvPr id="446" name="テキスト ボックス 445"/>
        <xdr:cNvSpPr txBox="1"/>
      </xdr:nvSpPr>
      <xdr:spPr>
        <a:xfrm>
          <a:off x="13131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38608</xdr:rowOff>
    </xdr:from>
    <xdr:to>
      <xdr:col>19</xdr:col>
      <xdr:colOff>533400</xdr:colOff>
      <xdr:row>14</xdr:row>
      <xdr:rowOff>140208</xdr:rowOff>
    </xdr:to>
    <xdr:sp macro="" textlink="">
      <xdr:nvSpPr>
        <xdr:cNvPr id="452" name="円/楕円 451"/>
        <xdr:cNvSpPr/>
      </xdr:nvSpPr>
      <xdr:spPr>
        <a:xfrm>
          <a:off x="13462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150385</xdr:rowOff>
    </xdr:from>
    <xdr:ext cx="762000" cy="259045"/>
    <xdr:sp macro="" textlink="">
      <xdr:nvSpPr>
        <xdr:cNvPr id="453" name="テキスト ボックス 452"/>
        <xdr:cNvSpPr txBox="1"/>
      </xdr:nvSpPr>
      <xdr:spPr>
        <a:xfrm>
          <a:off x="13131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14,784
14,700
122.48
8,626,753
7,915,749
687,141
5,052,382
10,195,557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人件費に係る経常収支比率は類似団体内平均値で推移している。行政サービスを維持しつつ定員管理の適正化に努めることで、人件費関係経費全体について抑制を図る。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168148</xdr:rowOff>
    </xdr:to>
    <xdr:cxnSp macro="">
      <xdr:nvCxnSpPr>
        <xdr:cNvPr id="64" name="直線コネクタ 63"/>
        <xdr:cNvCxnSpPr/>
      </xdr:nvCxnSpPr>
      <xdr:spPr>
        <a:xfrm flipV="1">
          <a:off x="3987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36</xdr:row>
      <xdr:rowOff>168148</xdr:rowOff>
    </xdr:to>
    <xdr:cxnSp macro="">
      <xdr:nvCxnSpPr>
        <xdr:cNvPr id="67" name="直線コネクタ 66"/>
        <xdr:cNvCxnSpPr/>
      </xdr:nvCxnSpPr>
      <xdr:spPr>
        <a:xfrm>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163576</xdr:rowOff>
    </xdr:to>
    <xdr:cxnSp macro="">
      <xdr:nvCxnSpPr>
        <xdr:cNvPr id="70" name="直線コネクタ 69"/>
        <xdr:cNvCxnSpPr/>
      </xdr:nvCxnSpPr>
      <xdr:spPr>
        <a:xfrm>
          <a:off x="2209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117856</xdr:rowOff>
    </xdr:from>
    <xdr:to>
      <xdr:col>3</xdr:col>
      <xdr:colOff>142875</xdr:colOff>
      <xdr:row>36</xdr:row>
      <xdr:rowOff>145288</xdr:rowOff>
    </xdr:to>
    <xdr:cxnSp macro="">
      <xdr:nvCxnSpPr>
        <xdr:cNvPr id="73" name="直線コネクタ 72"/>
        <xdr:cNvCxnSpPr/>
      </xdr:nvCxnSpPr>
      <xdr:spPr>
        <a:xfrm flipV="1">
          <a:off x="1320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5" name="円/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9" name="円/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長期継続契約の推進や委託業務の見直しによる削減のほか、節電対策や消耗品費削減による効果から、類似団体内平均値を下回っている。しかし業務の民間委託やシステム関連経費の増等により、割合が増加しており、今後なお一層の経費削減に努めることで、委託化推進による物件費上昇の抑制に努める必要がある。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73660</xdr:rowOff>
    </xdr:to>
    <xdr:cxnSp macro="">
      <xdr:nvCxnSpPr>
        <xdr:cNvPr id="125" name="直線コネクタ 124"/>
        <xdr:cNvCxnSpPr/>
      </xdr:nvCxnSpPr>
      <xdr:spPr>
        <a:xfrm>
          <a:off x="15671800" y="273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161290</xdr:rowOff>
    </xdr:to>
    <xdr:cxnSp macro="">
      <xdr:nvCxnSpPr>
        <xdr:cNvPr id="128" name="直線コネクタ 127"/>
        <xdr:cNvCxnSpPr/>
      </xdr:nvCxnSpPr>
      <xdr:spPr>
        <a:xfrm>
          <a:off x="14782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146050</xdr:rowOff>
    </xdr:to>
    <xdr:cxnSp macro="">
      <xdr:nvCxnSpPr>
        <xdr:cNvPr id="131" name="直線コネクタ 130"/>
        <xdr:cNvCxnSpPr/>
      </xdr:nvCxnSpPr>
      <xdr:spPr>
        <a:xfrm>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100330</xdr:rowOff>
    </xdr:to>
    <xdr:cxnSp macro="">
      <xdr:nvCxnSpPr>
        <xdr:cNvPr id="134" name="直線コネクタ 133"/>
        <xdr:cNvCxnSpPr/>
      </xdr:nvCxnSpPr>
      <xdr:spPr>
        <a:xfrm>
          <a:off x="13004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内平均値を下回っているが子どもの医療費助成事業の対象年齢を段階的に拡大していることや障がい者自立支援事業費増加の影響などから、今後も扶助費の増加が見込まれ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78015</xdr:rowOff>
    </xdr:to>
    <xdr:cxnSp macro="">
      <xdr:nvCxnSpPr>
        <xdr:cNvPr id="188" name="直線コネクタ 187"/>
        <xdr:cNvCxnSpPr/>
      </xdr:nvCxnSpPr>
      <xdr:spPr>
        <a:xfrm>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167822</xdr:rowOff>
    </xdr:to>
    <xdr:cxnSp macro="">
      <xdr:nvCxnSpPr>
        <xdr:cNvPr id="191" name="直線コネクタ 190"/>
        <xdr:cNvCxnSpPr/>
      </xdr:nvCxnSpPr>
      <xdr:spPr>
        <a:xfrm>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102507</xdr:rowOff>
    </xdr:to>
    <xdr:cxnSp macro="">
      <xdr:nvCxnSpPr>
        <xdr:cNvPr id="194" name="直線コネクタ 193"/>
        <xdr:cNvCxnSpPr/>
      </xdr:nvCxnSpPr>
      <xdr:spPr>
        <a:xfrm>
          <a:off x="2209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86178</xdr:rowOff>
    </xdr:to>
    <xdr:cxnSp macro="">
      <xdr:nvCxnSpPr>
        <xdr:cNvPr id="197" name="直線コネクタ 196"/>
        <xdr:cNvCxnSpPr/>
      </xdr:nvCxnSpPr>
      <xdr:spPr>
        <a:xfrm>
          <a:off x="1320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9" name="テキスト ボックス 198"/>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7" name="円/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9" name="円/楕円 208"/>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0" name="テキスト ボックス 209"/>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その他に係る経常収支比率は類似団体内平均値を下回っているが、下水道事業への繰出金が依然として高い水準にある。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46990</xdr:rowOff>
    </xdr:from>
    <xdr:to>
      <xdr:col>24</xdr:col>
      <xdr:colOff>31750</xdr:colOff>
      <xdr:row>58</xdr:row>
      <xdr:rowOff>69850</xdr:rowOff>
    </xdr:to>
    <xdr:cxnSp macro="">
      <xdr:nvCxnSpPr>
        <xdr:cNvPr id="244" name="直線コネクタ 243"/>
        <xdr:cNvCxnSpPr/>
      </xdr:nvCxnSpPr>
      <xdr:spPr>
        <a:xfrm flipV="1">
          <a:off x="15671800" y="9991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92710</xdr:rowOff>
    </xdr:to>
    <xdr:cxnSp macro="">
      <xdr:nvCxnSpPr>
        <xdr:cNvPr id="247" name="直線コネクタ 246"/>
        <xdr:cNvCxnSpPr/>
      </xdr:nvCxnSpPr>
      <xdr:spPr>
        <a:xfrm flipV="1">
          <a:off x="14782800" y="10013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92710</xdr:rowOff>
    </xdr:to>
    <xdr:cxnSp macro="">
      <xdr:nvCxnSpPr>
        <xdr:cNvPr id="250" name="直線コネクタ 249"/>
        <xdr:cNvCxnSpPr/>
      </xdr:nvCxnSpPr>
      <xdr:spPr>
        <a:xfrm>
          <a:off x="13893800" y="9979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116205</xdr:rowOff>
    </xdr:from>
    <xdr:to>
      <xdr:col>21</xdr:col>
      <xdr:colOff>412750</xdr:colOff>
      <xdr:row>59</xdr:row>
      <xdr:rowOff>46355</xdr:rowOff>
    </xdr:to>
    <xdr:sp macro="" textlink="">
      <xdr:nvSpPr>
        <xdr:cNvPr id="251" name="フローチャート : 判断 250"/>
        <xdr:cNvSpPr/>
      </xdr:nvSpPr>
      <xdr:spPr>
        <a:xfrm>
          <a:off x="14732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31132</xdr:rowOff>
    </xdr:from>
    <xdr:ext cx="762000" cy="259045"/>
    <xdr:sp macro="" textlink="">
      <xdr:nvSpPr>
        <xdr:cNvPr id="252" name="テキスト ボックス 251"/>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35560</xdr:rowOff>
    </xdr:to>
    <xdr:cxnSp macro="">
      <xdr:nvCxnSpPr>
        <xdr:cNvPr id="253" name="直線コネクタ 252"/>
        <xdr:cNvCxnSpPr/>
      </xdr:nvCxnSpPr>
      <xdr:spPr>
        <a:xfrm>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87630</xdr:rowOff>
    </xdr:from>
    <xdr:to>
      <xdr:col>20</xdr:col>
      <xdr:colOff>209550</xdr:colOff>
      <xdr:row>59</xdr:row>
      <xdr:rowOff>17780</xdr:rowOff>
    </xdr:to>
    <xdr:sp macro="" textlink="">
      <xdr:nvSpPr>
        <xdr:cNvPr id="254" name="フローチャート : 判断 253"/>
        <xdr:cNvSpPr/>
      </xdr:nvSpPr>
      <xdr:spPr>
        <a:xfrm>
          <a:off x="13843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55" name="テキスト ボックス 254"/>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56" name="フローチャート : 判断 255"/>
        <xdr:cNvSpPr/>
      </xdr:nvSpPr>
      <xdr:spPr>
        <a:xfrm>
          <a:off x="12954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57" name="テキスト ボックス 256"/>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167640</xdr:rowOff>
    </xdr:from>
    <xdr:to>
      <xdr:col>24</xdr:col>
      <xdr:colOff>82550</xdr:colOff>
      <xdr:row>58</xdr:row>
      <xdr:rowOff>97790</xdr:rowOff>
    </xdr:to>
    <xdr:sp macro="" textlink="">
      <xdr:nvSpPr>
        <xdr:cNvPr id="263" name="円/楕円 262"/>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12717</xdr:rowOff>
    </xdr:from>
    <xdr:ext cx="762000" cy="259045"/>
    <xdr:sp macro="" textlink="">
      <xdr:nvSpPr>
        <xdr:cNvPr id="264" name="その他該当値テキスト"/>
        <xdr:cNvSpPr txBox="1"/>
      </xdr:nvSpPr>
      <xdr:spPr>
        <a:xfrm>
          <a:off x="16598900" y="978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65" name="円/楕円 264"/>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66" name="テキスト ボックス 265"/>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41910</xdr:rowOff>
    </xdr:from>
    <xdr:to>
      <xdr:col>21</xdr:col>
      <xdr:colOff>412750</xdr:colOff>
      <xdr:row>58</xdr:row>
      <xdr:rowOff>143510</xdr:rowOff>
    </xdr:to>
    <xdr:sp macro="" textlink="">
      <xdr:nvSpPr>
        <xdr:cNvPr id="267" name="円/楕円 266"/>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153687</xdr:rowOff>
    </xdr:from>
    <xdr:ext cx="762000" cy="259045"/>
    <xdr:sp macro="" textlink="">
      <xdr:nvSpPr>
        <xdr:cNvPr id="268" name="テキスト ボックス 267"/>
        <xdr:cNvSpPr txBox="1"/>
      </xdr:nvSpPr>
      <xdr:spPr>
        <a:xfrm>
          <a:off x="14401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70" name="テキスト ボックス 269"/>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1" name="円/楕円 270"/>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72" name="テキスト ボックス 271"/>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122428</xdr:rowOff>
    </xdr:to>
    <xdr:cxnSp macro="">
      <xdr:nvCxnSpPr>
        <xdr:cNvPr id="302" name="直線コネクタ 301"/>
        <xdr:cNvCxnSpPr/>
      </xdr:nvCxnSpPr>
      <xdr:spPr>
        <a:xfrm>
          <a:off x="15671800" y="6212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76708</xdr:rowOff>
    </xdr:to>
    <xdr:cxnSp macro="">
      <xdr:nvCxnSpPr>
        <xdr:cNvPr id="305" name="直線コネクタ 304"/>
        <xdr:cNvCxnSpPr/>
      </xdr:nvCxnSpPr>
      <xdr:spPr>
        <a:xfrm flipV="1">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104140</xdr:rowOff>
    </xdr:to>
    <xdr:cxnSp macro="">
      <xdr:nvCxnSpPr>
        <xdr:cNvPr id="308" name="直線コネクタ 307"/>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108712</xdr:rowOff>
    </xdr:to>
    <xdr:cxnSp macro="">
      <xdr:nvCxnSpPr>
        <xdr:cNvPr id="311" name="直線コネクタ 310"/>
        <xdr:cNvCxnSpPr/>
      </xdr:nvCxnSpPr>
      <xdr:spPr>
        <a:xfrm flipV="1">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3" name="テキスト ボックス 312"/>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1" name="円/楕円 320"/>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2"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3" name="円/楕円 322"/>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4" name="テキスト ボックス 323"/>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5" name="円/楕円 324"/>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6" name="テキスト ボックス 325"/>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7" name="円/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28" name="テキスト ボックス 32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29" name="円/楕円 328"/>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0" name="テキスト ボックス 32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過去に実施した大型事業により地方債の元利償還金が膨らんでいるため、類似団体内平均値を上回っている。しかし、地方債発行額の抑制などにより、数値は改善している。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122428</xdr:rowOff>
    </xdr:to>
    <xdr:cxnSp macro="">
      <xdr:nvCxnSpPr>
        <xdr:cNvPr id="360" name="直線コネクタ 359"/>
        <xdr:cNvCxnSpPr/>
      </xdr:nvCxnSpPr>
      <xdr:spPr>
        <a:xfrm>
          <a:off x="3987800" y="134909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115570</xdr:rowOff>
    </xdr:to>
    <xdr:cxnSp macro="">
      <xdr:nvCxnSpPr>
        <xdr:cNvPr id="363" name="直線コネクタ 362"/>
        <xdr:cNvCxnSpPr/>
      </xdr:nvCxnSpPr>
      <xdr:spPr>
        <a:xfrm flipV="1">
          <a:off x="3098800" y="134909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133858</xdr:rowOff>
    </xdr:to>
    <xdr:cxnSp macro="">
      <xdr:nvCxnSpPr>
        <xdr:cNvPr id="366" name="直線コネクタ 365"/>
        <xdr:cNvCxnSpPr/>
      </xdr:nvCxnSpPr>
      <xdr:spPr>
        <a:xfrm flipV="1">
          <a:off x="2209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8" name="テキスト ボックス 367"/>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80</xdr:row>
      <xdr:rowOff>131572</xdr:rowOff>
    </xdr:to>
    <xdr:cxnSp macro="">
      <xdr:nvCxnSpPr>
        <xdr:cNvPr id="369" name="直線コネクタ 368"/>
        <xdr:cNvCxnSpPr/>
      </xdr:nvCxnSpPr>
      <xdr:spPr>
        <a:xfrm flipV="1">
          <a:off x="1320800" y="136784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1" name="テキスト ボックス 370"/>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3" name="テキスト ボックス 372"/>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79" name="円/楕円 378"/>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0"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1" name="円/楕円 380"/>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2" name="テキスト ボックス 381"/>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83" name="円/楕円 382"/>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84" name="テキスト ボックス 383"/>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85" name="円/楕円 384"/>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86" name="テキスト ボックス 385"/>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87" name="円/楕円 386"/>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88" name="テキスト ボックス 387"/>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各種経費の削減などを行った結果、類似団体内平均値を下回っている。 </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75</xdr:row>
      <xdr:rowOff>14986</xdr:rowOff>
    </xdr:to>
    <xdr:cxnSp macro="">
      <xdr:nvCxnSpPr>
        <xdr:cNvPr id="419" name="直線コネクタ 418"/>
        <xdr:cNvCxnSpPr/>
      </xdr:nvCxnSpPr>
      <xdr:spPr>
        <a:xfrm>
          <a:off x="15671800" y="1277772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113284</xdr:rowOff>
    </xdr:to>
    <xdr:cxnSp macro="">
      <xdr:nvCxnSpPr>
        <xdr:cNvPr id="422" name="直線コネクタ 421"/>
        <xdr:cNvCxnSpPr/>
      </xdr:nvCxnSpPr>
      <xdr:spPr>
        <a:xfrm flipV="1">
          <a:off x="14782800" y="12777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17272</xdr:rowOff>
    </xdr:from>
    <xdr:to>
      <xdr:col>21</xdr:col>
      <xdr:colOff>361950</xdr:colOff>
      <xdr:row>74</xdr:row>
      <xdr:rowOff>113284</xdr:rowOff>
    </xdr:to>
    <xdr:cxnSp macro="">
      <xdr:nvCxnSpPr>
        <xdr:cNvPr id="425" name="直線コネクタ 424"/>
        <xdr:cNvCxnSpPr/>
      </xdr:nvCxnSpPr>
      <xdr:spPr>
        <a:xfrm>
          <a:off x="13893800" y="127045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6" name="フローチャート : 判断 425"/>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27" name="テキスト ボックス 426"/>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129286</xdr:rowOff>
    </xdr:from>
    <xdr:to>
      <xdr:col>20</xdr:col>
      <xdr:colOff>158750</xdr:colOff>
      <xdr:row>74</xdr:row>
      <xdr:rowOff>17272</xdr:rowOff>
    </xdr:to>
    <xdr:cxnSp macro="">
      <xdr:nvCxnSpPr>
        <xdr:cNvPr id="428" name="直線コネクタ 427"/>
        <xdr:cNvCxnSpPr/>
      </xdr:nvCxnSpPr>
      <xdr:spPr>
        <a:xfrm>
          <a:off x="13004800" y="12645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29" name="フローチャート : 判断 428"/>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57421</xdr:rowOff>
    </xdr:from>
    <xdr:ext cx="762000" cy="259045"/>
    <xdr:sp macro="" textlink="">
      <xdr:nvSpPr>
        <xdr:cNvPr id="430" name="テキスト ボックス 429"/>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31" name="フローチャート : 判断 430"/>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75709</xdr:rowOff>
    </xdr:from>
    <xdr:ext cx="762000" cy="259045"/>
    <xdr:sp macro="" textlink="">
      <xdr:nvSpPr>
        <xdr:cNvPr id="432" name="テキスト ボックス 431"/>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38" name="円/楕円 437"/>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39"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40" name="円/楕円 43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41" name="テキスト ボックス 44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62484</xdr:rowOff>
    </xdr:from>
    <xdr:to>
      <xdr:col>21</xdr:col>
      <xdr:colOff>412750</xdr:colOff>
      <xdr:row>74</xdr:row>
      <xdr:rowOff>164084</xdr:rowOff>
    </xdr:to>
    <xdr:sp macro="" textlink="">
      <xdr:nvSpPr>
        <xdr:cNvPr id="442" name="円/楕円 441"/>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43" name="テキスト ボックス 442"/>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137922</xdr:rowOff>
    </xdr:from>
    <xdr:to>
      <xdr:col>20</xdr:col>
      <xdr:colOff>209550</xdr:colOff>
      <xdr:row>74</xdr:row>
      <xdr:rowOff>68072</xdr:rowOff>
    </xdr:to>
    <xdr:sp macro="" textlink="">
      <xdr:nvSpPr>
        <xdr:cNvPr id="444" name="円/楕円 443"/>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78249</xdr:rowOff>
    </xdr:from>
    <xdr:ext cx="762000" cy="259045"/>
    <xdr:sp macro="" textlink="">
      <xdr:nvSpPr>
        <xdr:cNvPr id="445" name="テキスト ボックス 444"/>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78486</xdr:rowOff>
    </xdr:from>
    <xdr:to>
      <xdr:col>19</xdr:col>
      <xdr:colOff>6350</xdr:colOff>
      <xdr:row>74</xdr:row>
      <xdr:rowOff>8636</xdr:rowOff>
    </xdr:to>
    <xdr:sp macro="" textlink="">
      <xdr:nvSpPr>
        <xdr:cNvPr id="446" name="円/楕円 445"/>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18813</xdr:rowOff>
    </xdr:from>
    <xdr:ext cx="762000" cy="259045"/>
    <xdr:sp macro="" textlink="">
      <xdr:nvSpPr>
        <xdr:cNvPr id="447" name="テキスト ボックス 446"/>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徳島県東みよし町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160216</xdr:rowOff>
    </xdr:from>
    <xdr:to>
      <xdr:col>4</xdr:col>
      <xdr:colOff>1117600</xdr:colOff>
      <xdr:row>18</xdr:row>
      <xdr:rowOff>3754</xdr:rowOff>
    </xdr:to>
    <xdr:cxnSp macro="">
      <xdr:nvCxnSpPr>
        <xdr:cNvPr id="50" name="直線コネクタ 49"/>
        <xdr:cNvCxnSpPr/>
      </xdr:nvCxnSpPr>
      <xdr:spPr bwMode="auto">
        <a:xfrm>
          <a:off x="5003800" y="3122491"/>
          <a:ext cx="6477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160216</xdr:rowOff>
    </xdr:from>
    <xdr:to>
      <xdr:col>4</xdr:col>
      <xdr:colOff>469900</xdr:colOff>
      <xdr:row>17</xdr:row>
      <xdr:rowOff>163218</xdr:rowOff>
    </xdr:to>
    <xdr:cxnSp macro="">
      <xdr:nvCxnSpPr>
        <xdr:cNvPr id="53" name="直線コネクタ 52"/>
        <xdr:cNvCxnSpPr/>
      </xdr:nvCxnSpPr>
      <xdr:spPr bwMode="auto">
        <a:xfrm flipV="1">
          <a:off x="4305300" y="3122491"/>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163218</xdr:rowOff>
    </xdr:from>
    <xdr:to>
      <xdr:col>3</xdr:col>
      <xdr:colOff>904875</xdr:colOff>
      <xdr:row>17</xdr:row>
      <xdr:rowOff>171303</xdr:rowOff>
    </xdr:to>
    <xdr:cxnSp macro="">
      <xdr:nvCxnSpPr>
        <xdr:cNvPr id="56" name="直線コネクタ 55"/>
        <xdr:cNvCxnSpPr/>
      </xdr:nvCxnSpPr>
      <xdr:spPr bwMode="auto">
        <a:xfrm flipV="1">
          <a:off x="3606800" y="3125493"/>
          <a:ext cx="698500" cy="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166342</xdr:rowOff>
    </xdr:from>
    <xdr:to>
      <xdr:col>3</xdr:col>
      <xdr:colOff>206375</xdr:colOff>
      <xdr:row>17</xdr:row>
      <xdr:rowOff>171303</xdr:rowOff>
    </xdr:to>
    <xdr:cxnSp macro="">
      <xdr:nvCxnSpPr>
        <xdr:cNvPr id="59" name="直線コネクタ 58"/>
        <xdr:cNvCxnSpPr/>
      </xdr:nvCxnSpPr>
      <xdr:spPr bwMode="auto">
        <a:xfrm>
          <a:off x="2908300" y="3128617"/>
          <a:ext cx="698500" cy="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124404</xdr:rowOff>
    </xdr:from>
    <xdr:to>
      <xdr:col>5</xdr:col>
      <xdr:colOff>34925</xdr:colOff>
      <xdr:row>18</xdr:row>
      <xdr:rowOff>54554</xdr:rowOff>
    </xdr:to>
    <xdr:sp macro="" textlink="">
      <xdr:nvSpPr>
        <xdr:cNvPr id="69" name="円/楕円 68"/>
        <xdr:cNvSpPr/>
      </xdr:nvSpPr>
      <xdr:spPr bwMode="auto">
        <a:xfrm>
          <a:off x="56007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96481</xdr:rowOff>
    </xdr:from>
    <xdr:ext cx="762000" cy="259045"/>
    <xdr:sp macro="" textlink="">
      <xdr:nvSpPr>
        <xdr:cNvPr id="70" name="人口1人当たり決算額の推移該当値テキスト130"/>
        <xdr:cNvSpPr txBox="1"/>
      </xdr:nvSpPr>
      <xdr:spPr>
        <a:xfrm>
          <a:off x="5740400" y="305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109416</xdr:rowOff>
    </xdr:from>
    <xdr:to>
      <xdr:col>4</xdr:col>
      <xdr:colOff>520700</xdr:colOff>
      <xdr:row>18</xdr:row>
      <xdr:rowOff>39566</xdr:rowOff>
    </xdr:to>
    <xdr:sp macro="" textlink="">
      <xdr:nvSpPr>
        <xdr:cNvPr id="71" name="円/楕円 70"/>
        <xdr:cNvSpPr/>
      </xdr:nvSpPr>
      <xdr:spPr bwMode="auto">
        <a:xfrm>
          <a:off x="49530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24343</xdr:rowOff>
    </xdr:from>
    <xdr:ext cx="736600" cy="259045"/>
    <xdr:sp macro="" textlink="">
      <xdr:nvSpPr>
        <xdr:cNvPr id="72" name="テキスト ボックス 71"/>
        <xdr:cNvSpPr txBox="1"/>
      </xdr:nvSpPr>
      <xdr:spPr>
        <a:xfrm>
          <a:off x="4622800" y="315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112418</xdr:rowOff>
    </xdr:from>
    <xdr:to>
      <xdr:col>3</xdr:col>
      <xdr:colOff>955675</xdr:colOff>
      <xdr:row>18</xdr:row>
      <xdr:rowOff>42568</xdr:rowOff>
    </xdr:to>
    <xdr:sp macro="" textlink="">
      <xdr:nvSpPr>
        <xdr:cNvPr id="73" name="円/楕円 72"/>
        <xdr:cNvSpPr/>
      </xdr:nvSpPr>
      <xdr:spPr bwMode="auto">
        <a:xfrm>
          <a:off x="4254500" y="307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52745</xdr:rowOff>
    </xdr:from>
    <xdr:ext cx="762000" cy="259045"/>
    <xdr:sp macro="" textlink="">
      <xdr:nvSpPr>
        <xdr:cNvPr id="74" name="テキスト ボックス 73"/>
        <xdr:cNvSpPr txBox="1"/>
      </xdr:nvSpPr>
      <xdr:spPr>
        <a:xfrm>
          <a:off x="3924300" y="28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120503</xdr:rowOff>
    </xdr:from>
    <xdr:to>
      <xdr:col>3</xdr:col>
      <xdr:colOff>257175</xdr:colOff>
      <xdr:row>18</xdr:row>
      <xdr:rowOff>50653</xdr:rowOff>
    </xdr:to>
    <xdr:sp macro="" textlink="">
      <xdr:nvSpPr>
        <xdr:cNvPr id="75" name="円/楕円 74"/>
        <xdr:cNvSpPr/>
      </xdr:nvSpPr>
      <xdr:spPr bwMode="auto">
        <a:xfrm>
          <a:off x="3556000" y="308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60830</xdr:rowOff>
    </xdr:from>
    <xdr:ext cx="762000" cy="259045"/>
    <xdr:sp macro="" textlink="">
      <xdr:nvSpPr>
        <xdr:cNvPr id="76" name="テキスト ボックス 75"/>
        <xdr:cNvSpPr txBox="1"/>
      </xdr:nvSpPr>
      <xdr:spPr>
        <a:xfrm>
          <a:off x="3225800" y="285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115542</xdr:rowOff>
    </xdr:from>
    <xdr:to>
      <xdr:col>2</xdr:col>
      <xdr:colOff>692150</xdr:colOff>
      <xdr:row>18</xdr:row>
      <xdr:rowOff>45692</xdr:rowOff>
    </xdr:to>
    <xdr:sp macro="" textlink="">
      <xdr:nvSpPr>
        <xdr:cNvPr id="77" name="円/楕円 76"/>
        <xdr:cNvSpPr/>
      </xdr:nvSpPr>
      <xdr:spPr bwMode="auto">
        <a:xfrm>
          <a:off x="2857500" y="307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55869</xdr:rowOff>
    </xdr:from>
    <xdr:ext cx="762000" cy="259045"/>
    <xdr:sp macro="" textlink="">
      <xdr:nvSpPr>
        <xdr:cNvPr id="78" name="テキスト ボックス 77"/>
        <xdr:cNvSpPr txBox="1"/>
      </xdr:nvSpPr>
      <xdr:spPr>
        <a:xfrm>
          <a:off x="2527300" y="284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20176</xdr:rowOff>
    </xdr:from>
    <xdr:to>
      <xdr:col>4</xdr:col>
      <xdr:colOff>1117600</xdr:colOff>
      <xdr:row>37</xdr:row>
      <xdr:rowOff>23124</xdr:rowOff>
    </xdr:to>
    <xdr:cxnSp macro="">
      <xdr:nvCxnSpPr>
        <xdr:cNvPr id="110" name="直線コネクタ 109"/>
        <xdr:cNvCxnSpPr/>
      </xdr:nvCxnSpPr>
      <xdr:spPr bwMode="auto">
        <a:xfrm flipV="1">
          <a:off x="5003800" y="7144876"/>
          <a:ext cx="647700" cy="2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45847</xdr:rowOff>
    </xdr:from>
    <xdr:to>
      <xdr:col>4</xdr:col>
      <xdr:colOff>469900</xdr:colOff>
      <xdr:row>37</xdr:row>
      <xdr:rowOff>23124</xdr:rowOff>
    </xdr:to>
    <xdr:cxnSp macro="">
      <xdr:nvCxnSpPr>
        <xdr:cNvPr id="113" name="直線コネクタ 112"/>
        <xdr:cNvCxnSpPr/>
      </xdr:nvCxnSpPr>
      <xdr:spPr bwMode="auto">
        <a:xfrm>
          <a:off x="4305300" y="6999097"/>
          <a:ext cx="698500" cy="14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7305</xdr:rowOff>
    </xdr:from>
    <xdr:to>
      <xdr:col>3</xdr:col>
      <xdr:colOff>904875</xdr:colOff>
      <xdr:row>36</xdr:row>
      <xdr:rowOff>45847</xdr:rowOff>
    </xdr:to>
    <xdr:cxnSp macro="">
      <xdr:nvCxnSpPr>
        <xdr:cNvPr id="116" name="直線コネクタ 115"/>
        <xdr:cNvCxnSpPr/>
      </xdr:nvCxnSpPr>
      <xdr:spPr bwMode="auto">
        <a:xfrm>
          <a:off x="3606800" y="6960555"/>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7" name="フローチャート : 判断 116"/>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18" name="テキスト ボックス 117"/>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183716</xdr:rowOff>
    </xdr:from>
    <xdr:to>
      <xdr:col>3</xdr:col>
      <xdr:colOff>206375</xdr:colOff>
      <xdr:row>36</xdr:row>
      <xdr:rowOff>7305</xdr:rowOff>
    </xdr:to>
    <xdr:cxnSp macro="">
      <xdr:nvCxnSpPr>
        <xdr:cNvPr id="119" name="直線コネクタ 118"/>
        <xdr:cNvCxnSpPr/>
      </xdr:nvCxnSpPr>
      <xdr:spPr bwMode="auto">
        <a:xfrm>
          <a:off x="2908300" y="6794066"/>
          <a:ext cx="698500" cy="16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0" name="フローチャート : 判断 119"/>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1" name="テキスト ボックス 120"/>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2" name="フローチャート : 判断 121"/>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290341</xdr:rowOff>
    </xdr:from>
    <xdr:ext cx="762000" cy="259045"/>
    <xdr:sp macro="" textlink="">
      <xdr:nvSpPr>
        <xdr:cNvPr id="123" name="テキスト ボックス 122"/>
        <xdr:cNvSpPr txBox="1"/>
      </xdr:nvSpPr>
      <xdr:spPr>
        <a:xfrm>
          <a:off x="2527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140826</xdr:rowOff>
    </xdr:from>
    <xdr:to>
      <xdr:col>5</xdr:col>
      <xdr:colOff>34925</xdr:colOff>
      <xdr:row>37</xdr:row>
      <xdr:rowOff>70976</xdr:rowOff>
    </xdr:to>
    <xdr:sp macro="" textlink="">
      <xdr:nvSpPr>
        <xdr:cNvPr id="129" name="円/楕円 128"/>
        <xdr:cNvSpPr/>
      </xdr:nvSpPr>
      <xdr:spPr bwMode="auto">
        <a:xfrm>
          <a:off x="5600700" y="709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112903</xdr:rowOff>
    </xdr:from>
    <xdr:ext cx="762000" cy="259045"/>
    <xdr:sp macro="" textlink="">
      <xdr:nvSpPr>
        <xdr:cNvPr id="130" name="人口1人当たり決算額の推移該当値テキスト445"/>
        <xdr:cNvSpPr txBox="1"/>
      </xdr:nvSpPr>
      <xdr:spPr>
        <a:xfrm>
          <a:off x="5740400" y="70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143774</xdr:rowOff>
    </xdr:from>
    <xdr:to>
      <xdr:col>4</xdr:col>
      <xdr:colOff>520700</xdr:colOff>
      <xdr:row>37</xdr:row>
      <xdr:rowOff>73924</xdr:rowOff>
    </xdr:to>
    <xdr:sp macro="" textlink="">
      <xdr:nvSpPr>
        <xdr:cNvPr id="131" name="円/楕円 130"/>
        <xdr:cNvSpPr/>
      </xdr:nvSpPr>
      <xdr:spPr bwMode="auto">
        <a:xfrm>
          <a:off x="4953000" y="709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58701</xdr:rowOff>
    </xdr:from>
    <xdr:ext cx="736600" cy="259045"/>
    <xdr:sp macro="" textlink="">
      <xdr:nvSpPr>
        <xdr:cNvPr id="132" name="テキスト ボックス 131"/>
        <xdr:cNvSpPr txBox="1"/>
      </xdr:nvSpPr>
      <xdr:spPr>
        <a:xfrm>
          <a:off x="4622800" y="718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337947</xdr:rowOff>
    </xdr:from>
    <xdr:to>
      <xdr:col>3</xdr:col>
      <xdr:colOff>955675</xdr:colOff>
      <xdr:row>36</xdr:row>
      <xdr:rowOff>96647</xdr:rowOff>
    </xdr:to>
    <xdr:sp macro="" textlink="">
      <xdr:nvSpPr>
        <xdr:cNvPr id="133" name="円/楕円 132"/>
        <xdr:cNvSpPr/>
      </xdr:nvSpPr>
      <xdr:spPr bwMode="auto">
        <a:xfrm>
          <a:off x="42545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81424</xdr:rowOff>
    </xdr:from>
    <xdr:ext cx="762000" cy="259045"/>
    <xdr:sp macro="" textlink="">
      <xdr:nvSpPr>
        <xdr:cNvPr id="134" name="テキスト ボックス 133"/>
        <xdr:cNvSpPr txBox="1"/>
      </xdr:nvSpPr>
      <xdr:spPr>
        <a:xfrm>
          <a:off x="3924300" y="70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299405</xdr:rowOff>
    </xdr:from>
    <xdr:to>
      <xdr:col>3</xdr:col>
      <xdr:colOff>257175</xdr:colOff>
      <xdr:row>36</xdr:row>
      <xdr:rowOff>58105</xdr:rowOff>
    </xdr:to>
    <xdr:sp macro="" textlink="">
      <xdr:nvSpPr>
        <xdr:cNvPr id="135" name="円/楕円 134"/>
        <xdr:cNvSpPr/>
      </xdr:nvSpPr>
      <xdr:spPr bwMode="auto">
        <a:xfrm>
          <a:off x="3556000" y="690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42882</xdr:rowOff>
    </xdr:from>
    <xdr:ext cx="762000" cy="259045"/>
    <xdr:sp macro="" textlink="">
      <xdr:nvSpPr>
        <xdr:cNvPr id="136" name="テキスト ボックス 135"/>
        <xdr:cNvSpPr txBox="1"/>
      </xdr:nvSpPr>
      <xdr:spPr>
        <a:xfrm>
          <a:off x="3225800" y="699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132916</xdr:rowOff>
    </xdr:from>
    <xdr:to>
      <xdr:col>2</xdr:col>
      <xdr:colOff>692150</xdr:colOff>
      <xdr:row>35</xdr:row>
      <xdr:rowOff>234516</xdr:rowOff>
    </xdr:to>
    <xdr:sp macro="" textlink="">
      <xdr:nvSpPr>
        <xdr:cNvPr id="137" name="円/楕円 136"/>
        <xdr:cNvSpPr/>
      </xdr:nvSpPr>
      <xdr:spPr bwMode="auto">
        <a:xfrm>
          <a:off x="28575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244693</xdr:rowOff>
    </xdr:from>
    <xdr:ext cx="762000" cy="259045"/>
    <xdr:sp macro="" textlink="">
      <xdr:nvSpPr>
        <xdr:cNvPr id="138" name="テキスト ボックス 137"/>
        <xdr:cNvSpPr txBox="1"/>
      </xdr:nvSpPr>
      <xdr:spPr>
        <a:xfrm>
          <a:off x="25273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14,784
14,700
122.48
8,626,753
7,915,749
687,141
5,052,382
10,195,557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45974</xdr:rowOff>
    </xdr:from>
    <xdr:to>
      <xdr:col>6</xdr:col>
      <xdr:colOff>511175</xdr:colOff>
      <xdr:row>37</xdr:row>
      <xdr:rowOff>91031</xdr:rowOff>
    </xdr:to>
    <xdr:cxnSp macro="">
      <xdr:nvCxnSpPr>
        <xdr:cNvPr id="61" name="直線コネクタ 60"/>
        <xdr:cNvCxnSpPr/>
      </xdr:nvCxnSpPr>
      <xdr:spPr>
        <a:xfrm>
          <a:off x="3797300" y="6389624"/>
          <a:ext cx="8382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45974</xdr:rowOff>
    </xdr:from>
    <xdr:to>
      <xdr:col>5</xdr:col>
      <xdr:colOff>358775</xdr:colOff>
      <xdr:row>37</xdr:row>
      <xdr:rowOff>58936</xdr:rowOff>
    </xdr:to>
    <xdr:cxnSp macro="">
      <xdr:nvCxnSpPr>
        <xdr:cNvPr id="64" name="直線コネクタ 63"/>
        <xdr:cNvCxnSpPr/>
      </xdr:nvCxnSpPr>
      <xdr:spPr>
        <a:xfrm flipV="1">
          <a:off x="2908300" y="638962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58936</xdr:rowOff>
    </xdr:from>
    <xdr:to>
      <xdr:col>4</xdr:col>
      <xdr:colOff>155575</xdr:colOff>
      <xdr:row>37</xdr:row>
      <xdr:rowOff>93500</xdr:rowOff>
    </xdr:to>
    <xdr:cxnSp macro="">
      <xdr:nvCxnSpPr>
        <xdr:cNvPr id="67" name="直線コネクタ 66"/>
        <xdr:cNvCxnSpPr/>
      </xdr:nvCxnSpPr>
      <xdr:spPr>
        <a:xfrm flipV="1">
          <a:off x="2019300" y="64025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45999</xdr:rowOff>
    </xdr:from>
    <xdr:ext cx="534377" cy="259045"/>
    <xdr:sp macro="" textlink="">
      <xdr:nvSpPr>
        <xdr:cNvPr id="69" name="テキスト ボックス 68"/>
        <xdr:cNvSpPr txBox="1"/>
      </xdr:nvSpPr>
      <xdr:spPr>
        <a:xfrm>
          <a:off x="2641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70746</xdr:rowOff>
    </xdr:from>
    <xdr:to>
      <xdr:col>2</xdr:col>
      <xdr:colOff>638175</xdr:colOff>
      <xdr:row>37</xdr:row>
      <xdr:rowOff>93500</xdr:rowOff>
    </xdr:to>
    <xdr:cxnSp macro="">
      <xdr:nvCxnSpPr>
        <xdr:cNvPr id="70" name="直線コネクタ 69"/>
        <xdr:cNvCxnSpPr/>
      </xdr:nvCxnSpPr>
      <xdr:spPr>
        <a:xfrm>
          <a:off x="1130300" y="6414396"/>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52216</xdr:rowOff>
    </xdr:from>
    <xdr:ext cx="534377" cy="259045"/>
    <xdr:sp macro="" textlink="">
      <xdr:nvSpPr>
        <xdr:cNvPr id="72" name="テキスト ボックス 71"/>
        <xdr:cNvSpPr txBox="1"/>
      </xdr:nvSpPr>
      <xdr:spPr>
        <a:xfrm>
          <a:off x="1752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36580</xdr:rowOff>
    </xdr:from>
    <xdr:ext cx="534377" cy="259045"/>
    <xdr:sp macro="" textlink="">
      <xdr:nvSpPr>
        <xdr:cNvPr id="74" name="テキスト ボックス 73"/>
        <xdr:cNvSpPr txBox="1"/>
      </xdr:nvSpPr>
      <xdr:spPr>
        <a:xfrm>
          <a:off x="863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40231</xdr:rowOff>
    </xdr:from>
    <xdr:to>
      <xdr:col>6</xdr:col>
      <xdr:colOff>561975</xdr:colOff>
      <xdr:row>37</xdr:row>
      <xdr:rowOff>141831</xdr:rowOff>
    </xdr:to>
    <xdr:sp macro="" textlink="">
      <xdr:nvSpPr>
        <xdr:cNvPr id="80" name="円/楕円 79"/>
        <xdr:cNvSpPr/>
      </xdr:nvSpPr>
      <xdr:spPr>
        <a:xfrm>
          <a:off x="4584700" y="63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63108</xdr:rowOff>
    </xdr:from>
    <xdr:ext cx="534377" cy="259045"/>
    <xdr:sp macro="" textlink="">
      <xdr:nvSpPr>
        <xdr:cNvPr id="81" name="人件費該当値テキスト"/>
        <xdr:cNvSpPr txBox="1"/>
      </xdr:nvSpPr>
      <xdr:spPr>
        <a:xfrm>
          <a:off x="4686300" y="6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166624</xdr:rowOff>
    </xdr:from>
    <xdr:to>
      <xdr:col>5</xdr:col>
      <xdr:colOff>409575</xdr:colOff>
      <xdr:row>37</xdr:row>
      <xdr:rowOff>96774</xdr:rowOff>
    </xdr:to>
    <xdr:sp macro="" textlink="">
      <xdr:nvSpPr>
        <xdr:cNvPr id="82" name="円/楕円 81"/>
        <xdr:cNvSpPr/>
      </xdr:nvSpPr>
      <xdr:spPr>
        <a:xfrm>
          <a:off x="3746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113301</xdr:rowOff>
    </xdr:from>
    <xdr:ext cx="534377" cy="259045"/>
    <xdr:sp macro="" textlink="">
      <xdr:nvSpPr>
        <xdr:cNvPr id="83" name="テキスト ボックス 82"/>
        <xdr:cNvSpPr txBox="1"/>
      </xdr:nvSpPr>
      <xdr:spPr>
        <a:xfrm>
          <a:off x="3530111"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8136</xdr:rowOff>
    </xdr:from>
    <xdr:to>
      <xdr:col>4</xdr:col>
      <xdr:colOff>206375</xdr:colOff>
      <xdr:row>37</xdr:row>
      <xdr:rowOff>109736</xdr:rowOff>
    </xdr:to>
    <xdr:sp macro="" textlink="">
      <xdr:nvSpPr>
        <xdr:cNvPr id="84" name="円/楕円 83"/>
        <xdr:cNvSpPr/>
      </xdr:nvSpPr>
      <xdr:spPr>
        <a:xfrm>
          <a:off x="2857500" y="63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126263</xdr:rowOff>
    </xdr:from>
    <xdr:ext cx="534377" cy="259045"/>
    <xdr:sp macro="" textlink="">
      <xdr:nvSpPr>
        <xdr:cNvPr id="85" name="テキスト ボックス 84"/>
        <xdr:cNvSpPr txBox="1"/>
      </xdr:nvSpPr>
      <xdr:spPr>
        <a:xfrm>
          <a:off x="2641111" y="61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42700</xdr:rowOff>
    </xdr:from>
    <xdr:to>
      <xdr:col>3</xdr:col>
      <xdr:colOff>3175</xdr:colOff>
      <xdr:row>37</xdr:row>
      <xdr:rowOff>144300</xdr:rowOff>
    </xdr:to>
    <xdr:sp macro="" textlink="">
      <xdr:nvSpPr>
        <xdr:cNvPr id="86" name="円/楕円 85"/>
        <xdr:cNvSpPr/>
      </xdr:nvSpPr>
      <xdr:spPr>
        <a:xfrm>
          <a:off x="1968500" y="63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160827</xdr:rowOff>
    </xdr:from>
    <xdr:ext cx="534377" cy="259045"/>
    <xdr:sp macro="" textlink="">
      <xdr:nvSpPr>
        <xdr:cNvPr id="87" name="テキスト ボックス 86"/>
        <xdr:cNvSpPr txBox="1"/>
      </xdr:nvSpPr>
      <xdr:spPr>
        <a:xfrm>
          <a:off x="1752111" y="61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19946</xdr:rowOff>
    </xdr:from>
    <xdr:to>
      <xdr:col>1</xdr:col>
      <xdr:colOff>485775</xdr:colOff>
      <xdr:row>37</xdr:row>
      <xdr:rowOff>121546</xdr:rowOff>
    </xdr:to>
    <xdr:sp macro="" textlink="">
      <xdr:nvSpPr>
        <xdr:cNvPr id="88" name="円/楕円 87"/>
        <xdr:cNvSpPr/>
      </xdr:nvSpPr>
      <xdr:spPr>
        <a:xfrm>
          <a:off x="10795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138073</xdr:rowOff>
    </xdr:from>
    <xdr:ext cx="534377" cy="259045"/>
    <xdr:sp macro="" textlink="">
      <xdr:nvSpPr>
        <xdr:cNvPr id="89" name="テキスト ボックス 88"/>
        <xdr:cNvSpPr txBox="1"/>
      </xdr:nvSpPr>
      <xdr:spPr>
        <a:xfrm>
          <a:off x="863111" y="61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124805</xdr:rowOff>
    </xdr:from>
    <xdr:to>
      <xdr:col>6</xdr:col>
      <xdr:colOff>511175</xdr:colOff>
      <xdr:row>56</xdr:row>
      <xdr:rowOff>142494</xdr:rowOff>
    </xdr:to>
    <xdr:cxnSp macro="">
      <xdr:nvCxnSpPr>
        <xdr:cNvPr id="116" name="直線コネクタ 115"/>
        <xdr:cNvCxnSpPr/>
      </xdr:nvCxnSpPr>
      <xdr:spPr>
        <a:xfrm>
          <a:off x="3797300" y="9726005"/>
          <a:ext cx="8382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124805</xdr:rowOff>
    </xdr:from>
    <xdr:to>
      <xdr:col>5</xdr:col>
      <xdr:colOff>358775</xdr:colOff>
      <xdr:row>56</xdr:row>
      <xdr:rowOff>168535</xdr:rowOff>
    </xdr:to>
    <xdr:cxnSp macro="">
      <xdr:nvCxnSpPr>
        <xdr:cNvPr id="119" name="直線コネクタ 118"/>
        <xdr:cNvCxnSpPr/>
      </xdr:nvCxnSpPr>
      <xdr:spPr>
        <a:xfrm flipV="1">
          <a:off x="2908300" y="9726005"/>
          <a:ext cx="889000" cy="4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168535</xdr:rowOff>
    </xdr:from>
    <xdr:to>
      <xdr:col>4</xdr:col>
      <xdr:colOff>155575</xdr:colOff>
      <xdr:row>57</xdr:row>
      <xdr:rowOff>21395</xdr:rowOff>
    </xdr:to>
    <xdr:cxnSp macro="">
      <xdr:nvCxnSpPr>
        <xdr:cNvPr id="122" name="直線コネクタ 121"/>
        <xdr:cNvCxnSpPr/>
      </xdr:nvCxnSpPr>
      <xdr:spPr>
        <a:xfrm flipV="1">
          <a:off x="2019300" y="9769735"/>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55269</xdr:rowOff>
    </xdr:from>
    <xdr:ext cx="534377" cy="259045"/>
    <xdr:sp macro="" textlink="">
      <xdr:nvSpPr>
        <xdr:cNvPr id="124" name="テキスト ボックス 123"/>
        <xdr:cNvSpPr txBox="1"/>
      </xdr:nvSpPr>
      <xdr:spPr>
        <a:xfrm>
          <a:off x="2641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21395</xdr:rowOff>
    </xdr:from>
    <xdr:to>
      <xdr:col>2</xdr:col>
      <xdr:colOff>638175</xdr:colOff>
      <xdr:row>57</xdr:row>
      <xdr:rowOff>28413</xdr:rowOff>
    </xdr:to>
    <xdr:cxnSp macro="">
      <xdr:nvCxnSpPr>
        <xdr:cNvPr id="125" name="直線コネクタ 124"/>
        <xdr:cNvCxnSpPr/>
      </xdr:nvCxnSpPr>
      <xdr:spPr>
        <a:xfrm flipV="1">
          <a:off x="1130300" y="979404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7" name="テキスト ボックス 126"/>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88758</xdr:rowOff>
    </xdr:from>
    <xdr:ext cx="534377" cy="259045"/>
    <xdr:sp macro="" textlink="">
      <xdr:nvSpPr>
        <xdr:cNvPr id="129" name="テキスト ボックス 128"/>
        <xdr:cNvSpPr txBox="1"/>
      </xdr:nvSpPr>
      <xdr:spPr>
        <a:xfrm>
          <a:off x="863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91694</xdr:rowOff>
    </xdr:from>
    <xdr:to>
      <xdr:col>6</xdr:col>
      <xdr:colOff>561975</xdr:colOff>
      <xdr:row>57</xdr:row>
      <xdr:rowOff>21844</xdr:rowOff>
    </xdr:to>
    <xdr:sp macro="" textlink="">
      <xdr:nvSpPr>
        <xdr:cNvPr id="135" name="円/楕円 134"/>
        <xdr:cNvSpPr/>
      </xdr:nvSpPr>
      <xdr:spPr>
        <a:xfrm>
          <a:off x="45847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70121</xdr:rowOff>
    </xdr:from>
    <xdr:ext cx="534377" cy="259045"/>
    <xdr:sp macro="" textlink="">
      <xdr:nvSpPr>
        <xdr:cNvPr id="136" name="物件費該当値テキスト"/>
        <xdr:cNvSpPr txBox="1"/>
      </xdr:nvSpPr>
      <xdr:spPr>
        <a:xfrm>
          <a:off x="4686300" y="96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74005</xdr:rowOff>
    </xdr:from>
    <xdr:to>
      <xdr:col>5</xdr:col>
      <xdr:colOff>409575</xdr:colOff>
      <xdr:row>57</xdr:row>
      <xdr:rowOff>4155</xdr:rowOff>
    </xdr:to>
    <xdr:sp macro="" textlink="">
      <xdr:nvSpPr>
        <xdr:cNvPr id="137" name="円/楕円 136"/>
        <xdr:cNvSpPr/>
      </xdr:nvSpPr>
      <xdr:spPr>
        <a:xfrm>
          <a:off x="3746500" y="96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166732</xdr:rowOff>
    </xdr:from>
    <xdr:ext cx="534377" cy="259045"/>
    <xdr:sp macro="" textlink="">
      <xdr:nvSpPr>
        <xdr:cNvPr id="138" name="テキスト ボックス 137"/>
        <xdr:cNvSpPr txBox="1"/>
      </xdr:nvSpPr>
      <xdr:spPr>
        <a:xfrm>
          <a:off x="3530111" y="97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117735</xdr:rowOff>
    </xdr:from>
    <xdr:to>
      <xdr:col>4</xdr:col>
      <xdr:colOff>206375</xdr:colOff>
      <xdr:row>57</xdr:row>
      <xdr:rowOff>47885</xdr:rowOff>
    </xdr:to>
    <xdr:sp macro="" textlink="">
      <xdr:nvSpPr>
        <xdr:cNvPr id="139" name="円/楕円 138"/>
        <xdr:cNvSpPr/>
      </xdr:nvSpPr>
      <xdr:spPr>
        <a:xfrm>
          <a:off x="2857500" y="9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39012</xdr:rowOff>
    </xdr:from>
    <xdr:ext cx="534377" cy="259045"/>
    <xdr:sp macro="" textlink="">
      <xdr:nvSpPr>
        <xdr:cNvPr id="140" name="テキスト ボックス 139"/>
        <xdr:cNvSpPr txBox="1"/>
      </xdr:nvSpPr>
      <xdr:spPr>
        <a:xfrm>
          <a:off x="2641111" y="98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142045</xdr:rowOff>
    </xdr:from>
    <xdr:to>
      <xdr:col>3</xdr:col>
      <xdr:colOff>3175</xdr:colOff>
      <xdr:row>57</xdr:row>
      <xdr:rowOff>72195</xdr:rowOff>
    </xdr:to>
    <xdr:sp macro="" textlink="">
      <xdr:nvSpPr>
        <xdr:cNvPr id="141" name="円/楕円 140"/>
        <xdr:cNvSpPr/>
      </xdr:nvSpPr>
      <xdr:spPr>
        <a:xfrm>
          <a:off x="1968500" y="97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88722</xdr:rowOff>
    </xdr:from>
    <xdr:ext cx="534377" cy="259045"/>
    <xdr:sp macro="" textlink="">
      <xdr:nvSpPr>
        <xdr:cNvPr id="142" name="テキスト ボックス 141"/>
        <xdr:cNvSpPr txBox="1"/>
      </xdr:nvSpPr>
      <xdr:spPr>
        <a:xfrm>
          <a:off x="1752111" y="95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149063</xdr:rowOff>
    </xdr:from>
    <xdr:to>
      <xdr:col>1</xdr:col>
      <xdr:colOff>485775</xdr:colOff>
      <xdr:row>57</xdr:row>
      <xdr:rowOff>79213</xdr:rowOff>
    </xdr:to>
    <xdr:sp macro="" textlink="">
      <xdr:nvSpPr>
        <xdr:cNvPr id="143" name="円/楕円 142"/>
        <xdr:cNvSpPr/>
      </xdr:nvSpPr>
      <xdr:spPr>
        <a:xfrm>
          <a:off x="1079500" y="97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70340</xdr:rowOff>
    </xdr:from>
    <xdr:ext cx="534377" cy="259045"/>
    <xdr:sp macro="" textlink="">
      <xdr:nvSpPr>
        <xdr:cNvPr id="144" name="テキスト ボックス 143"/>
        <xdr:cNvSpPr txBox="1"/>
      </xdr:nvSpPr>
      <xdr:spPr>
        <a:xfrm>
          <a:off x="863111" y="98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65725</xdr:rowOff>
    </xdr:from>
    <xdr:to>
      <xdr:col>6</xdr:col>
      <xdr:colOff>511175</xdr:colOff>
      <xdr:row>78</xdr:row>
      <xdr:rowOff>97089</xdr:rowOff>
    </xdr:to>
    <xdr:cxnSp macro="">
      <xdr:nvCxnSpPr>
        <xdr:cNvPr id="171" name="直線コネクタ 170"/>
        <xdr:cNvCxnSpPr/>
      </xdr:nvCxnSpPr>
      <xdr:spPr>
        <a:xfrm>
          <a:off x="3797300" y="13438825"/>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47163</xdr:rowOff>
    </xdr:from>
    <xdr:to>
      <xdr:col>5</xdr:col>
      <xdr:colOff>358775</xdr:colOff>
      <xdr:row>78</xdr:row>
      <xdr:rowOff>65725</xdr:rowOff>
    </xdr:to>
    <xdr:cxnSp macro="">
      <xdr:nvCxnSpPr>
        <xdr:cNvPr id="174" name="直線コネクタ 173"/>
        <xdr:cNvCxnSpPr/>
      </xdr:nvCxnSpPr>
      <xdr:spPr>
        <a:xfrm>
          <a:off x="2908300" y="1342026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47163</xdr:rowOff>
    </xdr:from>
    <xdr:to>
      <xdr:col>4</xdr:col>
      <xdr:colOff>155575</xdr:colOff>
      <xdr:row>78</xdr:row>
      <xdr:rowOff>76789</xdr:rowOff>
    </xdr:to>
    <xdr:cxnSp macro="">
      <xdr:nvCxnSpPr>
        <xdr:cNvPr id="177" name="直線コネクタ 176"/>
        <xdr:cNvCxnSpPr/>
      </xdr:nvCxnSpPr>
      <xdr:spPr>
        <a:xfrm flipV="1">
          <a:off x="2019300" y="1342026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75189</xdr:rowOff>
    </xdr:from>
    <xdr:to>
      <xdr:col>2</xdr:col>
      <xdr:colOff>638175</xdr:colOff>
      <xdr:row>78</xdr:row>
      <xdr:rowOff>76789</xdr:rowOff>
    </xdr:to>
    <xdr:cxnSp macro="">
      <xdr:nvCxnSpPr>
        <xdr:cNvPr id="180" name="直線コネクタ 179"/>
        <xdr:cNvCxnSpPr/>
      </xdr:nvCxnSpPr>
      <xdr:spPr>
        <a:xfrm>
          <a:off x="1130300" y="1344828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46289</xdr:rowOff>
    </xdr:from>
    <xdr:to>
      <xdr:col>6</xdr:col>
      <xdr:colOff>561975</xdr:colOff>
      <xdr:row>78</xdr:row>
      <xdr:rowOff>147889</xdr:rowOff>
    </xdr:to>
    <xdr:sp macro="" textlink="">
      <xdr:nvSpPr>
        <xdr:cNvPr id="190" name="円/楕円 189"/>
        <xdr:cNvSpPr/>
      </xdr:nvSpPr>
      <xdr:spPr>
        <a:xfrm>
          <a:off x="45847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132666</xdr:rowOff>
    </xdr:from>
    <xdr:ext cx="378565" cy="259045"/>
    <xdr:sp macro="" textlink="">
      <xdr:nvSpPr>
        <xdr:cNvPr id="191" name="維持補修費該当値テキスト"/>
        <xdr:cNvSpPr txBox="1"/>
      </xdr:nvSpPr>
      <xdr:spPr>
        <a:xfrm>
          <a:off x="4686300" y="133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14925</xdr:rowOff>
    </xdr:from>
    <xdr:to>
      <xdr:col>5</xdr:col>
      <xdr:colOff>409575</xdr:colOff>
      <xdr:row>78</xdr:row>
      <xdr:rowOff>116525</xdr:rowOff>
    </xdr:to>
    <xdr:sp macro="" textlink="">
      <xdr:nvSpPr>
        <xdr:cNvPr id="192" name="円/楕円 191"/>
        <xdr:cNvSpPr/>
      </xdr:nvSpPr>
      <xdr:spPr>
        <a:xfrm>
          <a:off x="3746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107652</xdr:rowOff>
    </xdr:from>
    <xdr:ext cx="469744" cy="259045"/>
    <xdr:sp macro="" textlink="">
      <xdr:nvSpPr>
        <xdr:cNvPr id="193" name="テキスト ボックス 192"/>
        <xdr:cNvSpPr txBox="1"/>
      </xdr:nvSpPr>
      <xdr:spPr>
        <a:xfrm>
          <a:off x="3562427" y="134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167813</xdr:rowOff>
    </xdr:from>
    <xdr:to>
      <xdr:col>4</xdr:col>
      <xdr:colOff>206375</xdr:colOff>
      <xdr:row>78</xdr:row>
      <xdr:rowOff>97963</xdr:rowOff>
    </xdr:to>
    <xdr:sp macro="" textlink="">
      <xdr:nvSpPr>
        <xdr:cNvPr id="194" name="円/楕円 193"/>
        <xdr:cNvSpPr/>
      </xdr:nvSpPr>
      <xdr:spPr>
        <a:xfrm>
          <a:off x="2857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89090</xdr:rowOff>
    </xdr:from>
    <xdr:ext cx="469744" cy="259045"/>
    <xdr:sp macro="" textlink="">
      <xdr:nvSpPr>
        <xdr:cNvPr id="195" name="テキスト ボックス 194"/>
        <xdr:cNvSpPr txBox="1"/>
      </xdr:nvSpPr>
      <xdr:spPr>
        <a:xfrm>
          <a:off x="2673427"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25989</xdr:rowOff>
    </xdr:from>
    <xdr:to>
      <xdr:col>3</xdr:col>
      <xdr:colOff>3175</xdr:colOff>
      <xdr:row>78</xdr:row>
      <xdr:rowOff>127589</xdr:rowOff>
    </xdr:to>
    <xdr:sp macro="" textlink="">
      <xdr:nvSpPr>
        <xdr:cNvPr id="196" name="円/楕円 195"/>
        <xdr:cNvSpPr/>
      </xdr:nvSpPr>
      <xdr:spPr>
        <a:xfrm>
          <a:off x="1968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118716</xdr:rowOff>
    </xdr:from>
    <xdr:ext cx="469744" cy="259045"/>
    <xdr:sp macro="" textlink="">
      <xdr:nvSpPr>
        <xdr:cNvPr id="197" name="テキスト ボックス 196"/>
        <xdr:cNvSpPr txBox="1"/>
      </xdr:nvSpPr>
      <xdr:spPr>
        <a:xfrm>
          <a:off x="1784427"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24389</xdr:rowOff>
    </xdr:from>
    <xdr:to>
      <xdr:col>1</xdr:col>
      <xdr:colOff>485775</xdr:colOff>
      <xdr:row>78</xdr:row>
      <xdr:rowOff>125989</xdr:rowOff>
    </xdr:to>
    <xdr:sp macro="" textlink="">
      <xdr:nvSpPr>
        <xdr:cNvPr id="198" name="円/楕円 197"/>
        <xdr:cNvSpPr/>
      </xdr:nvSpPr>
      <xdr:spPr>
        <a:xfrm>
          <a:off x="1079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117116</xdr:rowOff>
    </xdr:from>
    <xdr:ext cx="469744" cy="259045"/>
    <xdr:sp macro="" textlink="">
      <xdr:nvSpPr>
        <xdr:cNvPr id="199" name="テキスト ボックス 198"/>
        <xdr:cNvSpPr txBox="1"/>
      </xdr:nvSpPr>
      <xdr:spPr>
        <a:xfrm>
          <a:off x="895427"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148893</xdr:rowOff>
    </xdr:from>
    <xdr:to>
      <xdr:col>6</xdr:col>
      <xdr:colOff>511175</xdr:colOff>
      <xdr:row>95</xdr:row>
      <xdr:rowOff>82010</xdr:rowOff>
    </xdr:to>
    <xdr:cxnSp macro="">
      <xdr:nvCxnSpPr>
        <xdr:cNvPr id="231" name="直線コネクタ 230"/>
        <xdr:cNvCxnSpPr/>
      </xdr:nvCxnSpPr>
      <xdr:spPr>
        <a:xfrm flipV="1">
          <a:off x="3797300" y="16265193"/>
          <a:ext cx="838200" cy="10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82010</xdr:rowOff>
    </xdr:from>
    <xdr:to>
      <xdr:col>5</xdr:col>
      <xdr:colOff>358775</xdr:colOff>
      <xdr:row>95</xdr:row>
      <xdr:rowOff>109965</xdr:rowOff>
    </xdr:to>
    <xdr:cxnSp macro="">
      <xdr:nvCxnSpPr>
        <xdr:cNvPr id="234" name="直線コネクタ 233"/>
        <xdr:cNvCxnSpPr/>
      </xdr:nvCxnSpPr>
      <xdr:spPr>
        <a:xfrm flipV="1">
          <a:off x="2908300" y="1636976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109965</xdr:rowOff>
    </xdr:from>
    <xdr:to>
      <xdr:col>4</xdr:col>
      <xdr:colOff>155575</xdr:colOff>
      <xdr:row>96</xdr:row>
      <xdr:rowOff>30511</xdr:rowOff>
    </xdr:to>
    <xdr:cxnSp macro="">
      <xdr:nvCxnSpPr>
        <xdr:cNvPr id="237" name="直線コネクタ 236"/>
        <xdr:cNvCxnSpPr/>
      </xdr:nvCxnSpPr>
      <xdr:spPr>
        <a:xfrm flipV="1">
          <a:off x="2019300" y="16397715"/>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39" name="テキスト ボックス 238"/>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30511</xdr:rowOff>
    </xdr:from>
    <xdr:to>
      <xdr:col>2</xdr:col>
      <xdr:colOff>638175</xdr:colOff>
      <xdr:row>96</xdr:row>
      <xdr:rowOff>64638</xdr:rowOff>
    </xdr:to>
    <xdr:cxnSp macro="">
      <xdr:nvCxnSpPr>
        <xdr:cNvPr id="240" name="直線コネクタ 239"/>
        <xdr:cNvCxnSpPr/>
      </xdr:nvCxnSpPr>
      <xdr:spPr>
        <a:xfrm flipV="1">
          <a:off x="1130300" y="16489711"/>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2" name="テキスト ボックス 241"/>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4" name="テキスト ボックス 243"/>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98093</xdr:rowOff>
    </xdr:from>
    <xdr:to>
      <xdr:col>6</xdr:col>
      <xdr:colOff>561975</xdr:colOff>
      <xdr:row>95</xdr:row>
      <xdr:rowOff>28243</xdr:rowOff>
    </xdr:to>
    <xdr:sp macro="" textlink="">
      <xdr:nvSpPr>
        <xdr:cNvPr id="250" name="円/楕円 249"/>
        <xdr:cNvSpPr/>
      </xdr:nvSpPr>
      <xdr:spPr>
        <a:xfrm>
          <a:off x="4584700" y="16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76520</xdr:rowOff>
    </xdr:from>
    <xdr:ext cx="534377" cy="259045"/>
    <xdr:sp macro="" textlink="">
      <xdr:nvSpPr>
        <xdr:cNvPr id="251" name="扶助費該当値テキスト"/>
        <xdr:cNvSpPr txBox="1"/>
      </xdr:nvSpPr>
      <xdr:spPr>
        <a:xfrm>
          <a:off x="4686300" y="161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31210</xdr:rowOff>
    </xdr:from>
    <xdr:to>
      <xdr:col>5</xdr:col>
      <xdr:colOff>409575</xdr:colOff>
      <xdr:row>95</xdr:row>
      <xdr:rowOff>132810</xdr:rowOff>
    </xdr:to>
    <xdr:sp macro="" textlink="">
      <xdr:nvSpPr>
        <xdr:cNvPr id="252" name="円/楕円 251"/>
        <xdr:cNvSpPr/>
      </xdr:nvSpPr>
      <xdr:spPr>
        <a:xfrm>
          <a:off x="3746500" y="163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123937</xdr:rowOff>
    </xdr:from>
    <xdr:ext cx="534377" cy="259045"/>
    <xdr:sp macro="" textlink="">
      <xdr:nvSpPr>
        <xdr:cNvPr id="253" name="テキスト ボックス 252"/>
        <xdr:cNvSpPr txBox="1"/>
      </xdr:nvSpPr>
      <xdr:spPr>
        <a:xfrm>
          <a:off x="3530111" y="164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59165</xdr:rowOff>
    </xdr:from>
    <xdr:to>
      <xdr:col>4</xdr:col>
      <xdr:colOff>206375</xdr:colOff>
      <xdr:row>95</xdr:row>
      <xdr:rowOff>160765</xdr:rowOff>
    </xdr:to>
    <xdr:sp macro="" textlink="">
      <xdr:nvSpPr>
        <xdr:cNvPr id="254" name="円/楕円 253"/>
        <xdr:cNvSpPr/>
      </xdr:nvSpPr>
      <xdr:spPr>
        <a:xfrm>
          <a:off x="2857500" y="163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5842</xdr:rowOff>
    </xdr:from>
    <xdr:ext cx="534377" cy="259045"/>
    <xdr:sp macro="" textlink="">
      <xdr:nvSpPr>
        <xdr:cNvPr id="255" name="テキスト ボックス 254"/>
        <xdr:cNvSpPr txBox="1"/>
      </xdr:nvSpPr>
      <xdr:spPr>
        <a:xfrm>
          <a:off x="2641111" y="161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151161</xdr:rowOff>
    </xdr:from>
    <xdr:to>
      <xdr:col>3</xdr:col>
      <xdr:colOff>3175</xdr:colOff>
      <xdr:row>96</xdr:row>
      <xdr:rowOff>81311</xdr:rowOff>
    </xdr:to>
    <xdr:sp macro="" textlink="">
      <xdr:nvSpPr>
        <xdr:cNvPr id="256" name="円/楕円 255"/>
        <xdr:cNvSpPr/>
      </xdr:nvSpPr>
      <xdr:spPr>
        <a:xfrm>
          <a:off x="1968500" y="16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97838</xdr:rowOff>
    </xdr:from>
    <xdr:ext cx="534377" cy="259045"/>
    <xdr:sp macro="" textlink="">
      <xdr:nvSpPr>
        <xdr:cNvPr id="257" name="テキスト ボックス 256"/>
        <xdr:cNvSpPr txBox="1"/>
      </xdr:nvSpPr>
      <xdr:spPr>
        <a:xfrm>
          <a:off x="1752111" y="162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13838</xdr:rowOff>
    </xdr:from>
    <xdr:to>
      <xdr:col>1</xdr:col>
      <xdr:colOff>485775</xdr:colOff>
      <xdr:row>96</xdr:row>
      <xdr:rowOff>115438</xdr:rowOff>
    </xdr:to>
    <xdr:sp macro="" textlink="">
      <xdr:nvSpPr>
        <xdr:cNvPr id="258" name="円/楕円 257"/>
        <xdr:cNvSpPr/>
      </xdr:nvSpPr>
      <xdr:spPr>
        <a:xfrm>
          <a:off x="1079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106565</xdr:rowOff>
    </xdr:from>
    <xdr:ext cx="534377" cy="259045"/>
    <xdr:sp macro="" textlink="">
      <xdr:nvSpPr>
        <xdr:cNvPr id="259" name="テキスト ボックス 258"/>
        <xdr:cNvSpPr txBox="1"/>
      </xdr:nvSpPr>
      <xdr:spPr>
        <a:xfrm>
          <a:off x="863111" y="165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118179</xdr:rowOff>
    </xdr:from>
    <xdr:to>
      <xdr:col>15</xdr:col>
      <xdr:colOff>180975</xdr:colOff>
      <xdr:row>37</xdr:row>
      <xdr:rowOff>119400</xdr:rowOff>
    </xdr:to>
    <xdr:cxnSp macro="">
      <xdr:nvCxnSpPr>
        <xdr:cNvPr id="290" name="直線コネクタ 289"/>
        <xdr:cNvCxnSpPr/>
      </xdr:nvCxnSpPr>
      <xdr:spPr>
        <a:xfrm flipV="1">
          <a:off x="9639300" y="6461829"/>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168399</xdr:rowOff>
    </xdr:from>
    <xdr:to>
      <xdr:col>14</xdr:col>
      <xdr:colOff>28575</xdr:colOff>
      <xdr:row>37</xdr:row>
      <xdr:rowOff>119400</xdr:rowOff>
    </xdr:to>
    <xdr:cxnSp macro="">
      <xdr:nvCxnSpPr>
        <xdr:cNvPr id="293" name="直線コネクタ 292"/>
        <xdr:cNvCxnSpPr/>
      </xdr:nvCxnSpPr>
      <xdr:spPr>
        <a:xfrm>
          <a:off x="8750300" y="6340599"/>
          <a:ext cx="889000" cy="1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168399</xdr:rowOff>
    </xdr:from>
    <xdr:to>
      <xdr:col>12</xdr:col>
      <xdr:colOff>511175</xdr:colOff>
      <xdr:row>37</xdr:row>
      <xdr:rowOff>113705</xdr:rowOff>
    </xdr:to>
    <xdr:cxnSp macro="">
      <xdr:nvCxnSpPr>
        <xdr:cNvPr id="296" name="直線コネクタ 295"/>
        <xdr:cNvCxnSpPr/>
      </xdr:nvCxnSpPr>
      <xdr:spPr>
        <a:xfrm flipV="1">
          <a:off x="7861300" y="6340599"/>
          <a:ext cx="889000" cy="1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89031</xdr:rowOff>
    </xdr:from>
    <xdr:ext cx="534377" cy="259045"/>
    <xdr:sp macro="" textlink="">
      <xdr:nvSpPr>
        <xdr:cNvPr id="298" name="テキスト ボックス 297"/>
        <xdr:cNvSpPr txBox="1"/>
      </xdr:nvSpPr>
      <xdr:spPr>
        <a:xfrm>
          <a:off x="8483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106840</xdr:rowOff>
    </xdr:from>
    <xdr:to>
      <xdr:col>11</xdr:col>
      <xdr:colOff>307975</xdr:colOff>
      <xdr:row>37</xdr:row>
      <xdr:rowOff>113705</xdr:rowOff>
    </xdr:to>
    <xdr:cxnSp macro="">
      <xdr:nvCxnSpPr>
        <xdr:cNvPr id="299" name="直線コネクタ 298"/>
        <xdr:cNvCxnSpPr/>
      </xdr:nvCxnSpPr>
      <xdr:spPr>
        <a:xfrm>
          <a:off x="6972300" y="6450490"/>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117592</xdr:rowOff>
    </xdr:from>
    <xdr:ext cx="534377" cy="259045"/>
    <xdr:sp macro="" textlink="">
      <xdr:nvSpPr>
        <xdr:cNvPr id="301" name="テキスト ボックス 300"/>
        <xdr:cNvSpPr txBox="1"/>
      </xdr:nvSpPr>
      <xdr:spPr>
        <a:xfrm>
          <a:off x="7594111" y="61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42069</xdr:rowOff>
    </xdr:from>
    <xdr:ext cx="534377" cy="259045"/>
    <xdr:sp macro="" textlink="">
      <xdr:nvSpPr>
        <xdr:cNvPr id="303" name="テキスト ボックス 302"/>
        <xdr:cNvSpPr txBox="1"/>
      </xdr:nvSpPr>
      <xdr:spPr>
        <a:xfrm>
          <a:off x="6705111" y="6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67379</xdr:rowOff>
    </xdr:from>
    <xdr:to>
      <xdr:col>15</xdr:col>
      <xdr:colOff>231775</xdr:colOff>
      <xdr:row>37</xdr:row>
      <xdr:rowOff>168979</xdr:rowOff>
    </xdr:to>
    <xdr:sp macro="" textlink="">
      <xdr:nvSpPr>
        <xdr:cNvPr id="309" name="円/楕円 308"/>
        <xdr:cNvSpPr/>
      </xdr:nvSpPr>
      <xdr:spPr>
        <a:xfrm>
          <a:off x="104267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153756</xdr:rowOff>
    </xdr:from>
    <xdr:ext cx="534377" cy="259045"/>
    <xdr:sp macro="" textlink="">
      <xdr:nvSpPr>
        <xdr:cNvPr id="310" name="補助費等該当値テキスト"/>
        <xdr:cNvSpPr txBox="1"/>
      </xdr:nvSpPr>
      <xdr:spPr>
        <a:xfrm>
          <a:off x="10528300" y="63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68600</xdr:rowOff>
    </xdr:from>
    <xdr:to>
      <xdr:col>14</xdr:col>
      <xdr:colOff>79375</xdr:colOff>
      <xdr:row>37</xdr:row>
      <xdr:rowOff>170200</xdr:rowOff>
    </xdr:to>
    <xdr:sp macro="" textlink="">
      <xdr:nvSpPr>
        <xdr:cNvPr id="311" name="円/楕円 310"/>
        <xdr:cNvSpPr/>
      </xdr:nvSpPr>
      <xdr:spPr>
        <a:xfrm>
          <a:off x="9588500" y="64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161327</xdr:rowOff>
    </xdr:from>
    <xdr:ext cx="534377" cy="259045"/>
    <xdr:sp macro="" textlink="">
      <xdr:nvSpPr>
        <xdr:cNvPr id="312" name="テキスト ボックス 311"/>
        <xdr:cNvSpPr txBox="1"/>
      </xdr:nvSpPr>
      <xdr:spPr>
        <a:xfrm>
          <a:off x="9372111" y="65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117599</xdr:rowOff>
    </xdr:from>
    <xdr:to>
      <xdr:col>12</xdr:col>
      <xdr:colOff>561975</xdr:colOff>
      <xdr:row>37</xdr:row>
      <xdr:rowOff>47749</xdr:rowOff>
    </xdr:to>
    <xdr:sp macro="" textlink="">
      <xdr:nvSpPr>
        <xdr:cNvPr id="313" name="円/楕円 312"/>
        <xdr:cNvSpPr/>
      </xdr:nvSpPr>
      <xdr:spPr>
        <a:xfrm>
          <a:off x="8699500" y="62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64276</xdr:rowOff>
    </xdr:from>
    <xdr:ext cx="534377" cy="259045"/>
    <xdr:sp macro="" textlink="">
      <xdr:nvSpPr>
        <xdr:cNvPr id="314" name="テキスト ボックス 313"/>
        <xdr:cNvSpPr txBox="1"/>
      </xdr:nvSpPr>
      <xdr:spPr>
        <a:xfrm>
          <a:off x="8483111" y="60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62905</xdr:rowOff>
    </xdr:from>
    <xdr:to>
      <xdr:col>11</xdr:col>
      <xdr:colOff>358775</xdr:colOff>
      <xdr:row>37</xdr:row>
      <xdr:rowOff>164505</xdr:rowOff>
    </xdr:to>
    <xdr:sp macro="" textlink="">
      <xdr:nvSpPr>
        <xdr:cNvPr id="315" name="円/楕円 314"/>
        <xdr:cNvSpPr/>
      </xdr:nvSpPr>
      <xdr:spPr>
        <a:xfrm>
          <a:off x="7810500" y="64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155632</xdr:rowOff>
    </xdr:from>
    <xdr:ext cx="534377" cy="259045"/>
    <xdr:sp macro="" textlink="">
      <xdr:nvSpPr>
        <xdr:cNvPr id="316" name="テキスト ボックス 315"/>
        <xdr:cNvSpPr txBox="1"/>
      </xdr:nvSpPr>
      <xdr:spPr>
        <a:xfrm>
          <a:off x="7594111" y="64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56040</xdr:rowOff>
    </xdr:from>
    <xdr:to>
      <xdr:col>10</xdr:col>
      <xdr:colOff>155575</xdr:colOff>
      <xdr:row>37</xdr:row>
      <xdr:rowOff>157640</xdr:rowOff>
    </xdr:to>
    <xdr:sp macro="" textlink="">
      <xdr:nvSpPr>
        <xdr:cNvPr id="317" name="円/楕円 316"/>
        <xdr:cNvSpPr/>
      </xdr:nvSpPr>
      <xdr:spPr>
        <a:xfrm>
          <a:off x="6921500" y="63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148768</xdr:rowOff>
    </xdr:from>
    <xdr:ext cx="534377" cy="259045"/>
    <xdr:sp macro="" textlink="">
      <xdr:nvSpPr>
        <xdr:cNvPr id="318" name="テキスト ボックス 317"/>
        <xdr:cNvSpPr txBox="1"/>
      </xdr:nvSpPr>
      <xdr:spPr>
        <a:xfrm>
          <a:off x="6705111" y="6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42564</xdr:rowOff>
    </xdr:from>
    <xdr:to>
      <xdr:col>15</xdr:col>
      <xdr:colOff>180975</xdr:colOff>
      <xdr:row>58</xdr:row>
      <xdr:rowOff>60768</xdr:rowOff>
    </xdr:to>
    <xdr:cxnSp macro="">
      <xdr:nvCxnSpPr>
        <xdr:cNvPr id="347" name="直線コネクタ 346"/>
        <xdr:cNvCxnSpPr/>
      </xdr:nvCxnSpPr>
      <xdr:spPr>
        <a:xfrm flipV="1">
          <a:off x="9639300" y="9986664"/>
          <a:ext cx="8382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28904</xdr:rowOff>
    </xdr:from>
    <xdr:to>
      <xdr:col>14</xdr:col>
      <xdr:colOff>28575</xdr:colOff>
      <xdr:row>58</xdr:row>
      <xdr:rowOff>60768</xdr:rowOff>
    </xdr:to>
    <xdr:cxnSp macro="">
      <xdr:nvCxnSpPr>
        <xdr:cNvPr id="350" name="直線コネクタ 349"/>
        <xdr:cNvCxnSpPr/>
      </xdr:nvCxnSpPr>
      <xdr:spPr>
        <a:xfrm>
          <a:off x="8750300" y="9973004"/>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28904</xdr:rowOff>
    </xdr:from>
    <xdr:to>
      <xdr:col>12</xdr:col>
      <xdr:colOff>511175</xdr:colOff>
      <xdr:row>58</xdr:row>
      <xdr:rowOff>89107</xdr:rowOff>
    </xdr:to>
    <xdr:cxnSp macro="">
      <xdr:nvCxnSpPr>
        <xdr:cNvPr id="353" name="直線コネクタ 352"/>
        <xdr:cNvCxnSpPr/>
      </xdr:nvCxnSpPr>
      <xdr:spPr>
        <a:xfrm flipV="1">
          <a:off x="7861300" y="9973004"/>
          <a:ext cx="8890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95511</xdr:rowOff>
    </xdr:from>
    <xdr:ext cx="534377" cy="259045"/>
    <xdr:sp macro="" textlink="">
      <xdr:nvSpPr>
        <xdr:cNvPr id="355" name="テキスト ボックス 354"/>
        <xdr:cNvSpPr txBox="1"/>
      </xdr:nvSpPr>
      <xdr:spPr>
        <a:xfrm>
          <a:off x="8483111" y="100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58524</xdr:rowOff>
    </xdr:from>
    <xdr:to>
      <xdr:col>11</xdr:col>
      <xdr:colOff>307975</xdr:colOff>
      <xdr:row>58</xdr:row>
      <xdr:rowOff>89107</xdr:rowOff>
    </xdr:to>
    <xdr:cxnSp macro="">
      <xdr:nvCxnSpPr>
        <xdr:cNvPr id="356" name="直線コネクタ 355"/>
        <xdr:cNvCxnSpPr/>
      </xdr:nvCxnSpPr>
      <xdr:spPr>
        <a:xfrm>
          <a:off x="6972300" y="10002624"/>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141411</xdr:rowOff>
    </xdr:from>
    <xdr:ext cx="534377" cy="259045"/>
    <xdr:sp macro="" textlink="">
      <xdr:nvSpPr>
        <xdr:cNvPr id="358" name="テキスト ボックス 357"/>
        <xdr:cNvSpPr txBox="1"/>
      </xdr:nvSpPr>
      <xdr:spPr>
        <a:xfrm>
          <a:off x="7594111" y="97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124847</xdr:rowOff>
    </xdr:from>
    <xdr:ext cx="534377" cy="259045"/>
    <xdr:sp macro="" textlink="">
      <xdr:nvSpPr>
        <xdr:cNvPr id="360" name="テキスト ボックス 359"/>
        <xdr:cNvSpPr txBox="1"/>
      </xdr:nvSpPr>
      <xdr:spPr>
        <a:xfrm>
          <a:off x="6705111" y="100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163214</xdr:rowOff>
    </xdr:from>
    <xdr:to>
      <xdr:col>15</xdr:col>
      <xdr:colOff>231775</xdr:colOff>
      <xdr:row>58</xdr:row>
      <xdr:rowOff>93364</xdr:rowOff>
    </xdr:to>
    <xdr:sp macro="" textlink="">
      <xdr:nvSpPr>
        <xdr:cNvPr id="366" name="円/楕円 365"/>
        <xdr:cNvSpPr/>
      </xdr:nvSpPr>
      <xdr:spPr>
        <a:xfrm>
          <a:off x="10426700" y="99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14641</xdr:rowOff>
    </xdr:from>
    <xdr:ext cx="534377" cy="259045"/>
    <xdr:sp macro="" textlink="">
      <xdr:nvSpPr>
        <xdr:cNvPr id="367" name="普通建設事業費該当値テキスト"/>
        <xdr:cNvSpPr txBox="1"/>
      </xdr:nvSpPr>
      <xdr:spPr>
        <a:xfrm>
          <a:off x="10528300" y="9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9968</xdr:rowOff>
    </xdr:from>
    <xdr:to>
      <xdr:col>14</xdr:col>
      <xdr:colOff>79375</xdr:colOff>
      <xdr:row>58</xdr:row>
      <xdr:rowOff>111568</xdr:rowOff>
    </xdr:to>
    <xdr:sp macro="" textlink="">
      <xdr:nvSpPr>
        <xdr:cNvPr id="368" name="円/楕円 367"/>
        <xdr:cNvSpPr/>
      </xdr:nvSpPr>
      <xdr:spPr>
        <a:xfrm>
          <a:off x="9588500" y="99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128095</xdr:rowOff>
    </xdr:from>
    <xdr:ext cx="534377" cy="259045"/>
    <xdr:sp macro="" textlink="">
      <xdr:nvSpPr>
        <xdr:cNvPr id="369" name="テキスト ボックス 368"/>
        <xdr:cNvSpPr txBox="1"/>
      </xdr:nvSpPr>
      <xdr:spPr>
        <a:xfrm>
          <a:off x="9372111" y="972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149554</xdr:rowOff>
    </xdr:from>
    <xdr:to>
      <xdr:col>12</xdr:col>
      <xdr:colOff>561975</xdr:colOff>
      <xdr:row>58</xdr:row>
      <xdr:rowOff>79704</xdr:rowOff>
    </xdr:to>
    <xdr:sp macro="" textlink="">
      <xdr:nvSpPr>
        <xdr:cNvPr id="370" name="円/楕円 369"/>
        <xdr:cNvSpPr/>
      </xdr:nvSpPr>
      <xdr:spPr>
        <a:xfrm>
          <a:off x="8699500" y="99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96231</xdr:rowOff>
    </xdr:from>
    <xdr:ext cx="534377" cy="259045"/>
    <xdr:sp macro="" textlink="">
      <xdr:nvSpPr>
        <xdr:cNvPr id="371" name="テキスト ボックス 370"/>
        <xdr:cNvSpPr txBox="1"/>
      </xdr:nvSpPr>
      <xdr:spPr>
        <a:xfrm>
          <a:off x="8483111" y="9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38307</xdr:rowOff>
    </xdr:from>
    <xdr:to>
      <xdr:col>11</xdr:col>
      <xdr:colOff>358775</xdr:colOff>
      <xdr:row>58</xdr:row>
      <xdr:rowOff>139907</xdr:rowOff>
    </xdr:to>
    <xdr:sp macro="" textlink="">
      <xdr:nvSpPr>
        <xdr:cNvPr id="372" name="円/楕円 371"/>
        <xdr:cNvSpPr/>
      </xdr:nvSpPr>
      <xdr:spPr>
        <a:xfrm>
          <a:off x="7810500" y="99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131034</xdr:rowOff>
    </xdr:from>
    <xdr:ext cx="534377" cy="259045"/>
    <xdr:sp macro="" textlink="">
      <xdr:nvSpPr>
        <xdr:cNvPr id="373" name="テキスト ボックス 372"/>
        <xdr:cNvSpPr txBox="1"/>
      </xdr:nvSpPr>
      <xdr:spPr>
        <a:xfrm>
          <a:off x="7594111" y="100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7724</xdr:rowOff>
    </xdr:from>
    <xdr:to>
      <xdr:col>10</xdr:col>
      <xdr:colOff>155575</xdr:colOff>
      <xdr:row>58</xdr:row>
      <xdr:rowOff>109324</xdr:rowOff>
    </xdr:to>
    <xdr:sp macro="" textlink="">
      <xdr:nvSpPr>
        <xdr:cNvPr id="374" name="円/楕円 373"/>
        <xdr:cNvSpPr/>
      </xdr:nvSpPr>
      <xdr:spPr>
        <a:xfrm>
          <a:off x="6921500" y="99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125851</xdr:rowOff>
    </xdr:from>
    <xdr:ext cx="534377" cy="259045"/>
    <xdr:sp macro="" textlink="">
      <xdr:nvSpPr>
        <xdr:cNvPr id="375" name="テキスト ボックス 374"/>
        <xdr:cNvSpPr txBox="1"/>
      </xdr:nvSpPr>
      <xdr:spPr>
        <a:xfrm>
          <a:off x="6705111" y="97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114897</xdr:rowOff>
    </xdr:from>
    <xdr:to>
      <xdr:col>15</xdr:col>
      <xdr:colOff>180975</xdr:colOff>
      <xdr:row>77</xdr:row>
      <xdr:rowOff>155462</xdr:rowOff>
    </xdr:to>
    <xdr:cxnSp macro="">
      <xdr:nvCxnSpPr>
        <xdr:cNvPr id="400" name="直線コネクタ 399"/>
        <xdr:cNvCxnSpPr/>
      </xdr:nvCxnSpPr>
      <xdr:spPr>
        <a:xfrm>
          <a:off x="9639300" y="13145097"/>
          <a:ext cx="838200" cy="2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114897</xdr:rowOff>
    </xdr:from>
    <xdr:to>
      <xdr:col>14</xdr:col>
      <xdr:colOff>28575</xdr:colOff>
      <xdr:row>77</xdr:row>
      <xdr:rowOff>12472</xdr:rowOff>
    </xdr:to>
    <xdr:cxnSp macro="">
      <xdr:nvCxnSpPr>
        <xdr:cNvPr id="403" name="直線コネクタ 402"/>
        <xdr:cNvCxnSpPr/>
      </xdr:nvCxnSpPr>
      <xdr:spPr>
        <a:xfrm flipV="1">
          <a:off x="8750300" y="13145097"/>
          <a:ext cx="889000" cy="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86654</xdr:rowOff>
    </xdr:from>
    <xdr:to>
      <xdr:col>12</xdr:col>
      <xdr:colOff>561975</xdr:colOff>
      <xdr:row>77</xdr:row>
      <xdr:rowOff>16804</xdr:rowOff>
    </xdr:to>
    <xdr:sp macro="" textlink="">
      <xdr:nvSpPr>
        <xdr:cNvPr id="406" name="フローチャート : 判断 405"/>
        <xdr:cNvSpPr/>
      </xdr:nvSpPr>
      <xdr:spPr>
        <a:xfrm>
          <a:off x="8699500" y="131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33331</xdr:rowOff>
    </xdr:from>
    <xdr:ext cx="534377" cy="259045"/>
    <xdr:sp macro="" textlink="">
      <xdr:nvSpPr>
        <xdr:cNvPr id="407" name="テキスト ボックス 406"/>
        <xdr:cNvSpPr txBox="1"/>
      </xdr:nvSpPr>
      <xdr:spPr>
        <a:xfrm>
          <a:off x="8483111" y="12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104662</xdr:rowOff>
    </xdr:from>
    <xdr:to>
      <xdr:col>15</xdr:col>
      <xdr:colOff>231775</xdr:colOff>
      <xdr:row>78</xdr:row>
      <xdr:rowOff>34812</xdr:rowOff>
    </xdr:to>
    <xdr:sp macro="" textlink="">
      <xdr:nvSpPr>
        <xdr:cNvPr id="413" name="円/楕円 412"/>
        <xdr:cNvSpPr/>
      </xdr:nvSpPr>
      <xdr:spPr>
        <a:xfrm>
          <a:off x="10426700" y="133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19589</xdr:rowOff>
    </xdr:from>
    <xdr:ext cx="469744" cy="259045"/>
    <xdr:sp macro="" textlink="">
      <xdr:nvSpPr>
        <xdr:cNvPr id="414" name="普通建設事業費 （ うち新規整備　）該当値テキスト"/>
        <xdr:cNvSpPr txBox="1"/>
      </xdr:nvSpPr>
      <xdr:spPr>
        <a:xfrm>
          <a:off x="10528300" y="13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64097</xdr:rowOff>
    </xdr:from>
    <xdr:to>
      <xdr:col>14</xdr:col>
      <xdr:colOff>79375</xdr:colOff>
      <xdr:row>76</xdr:row>
      <xdr:rowOff>165697</xdr:rowOff>
    </xdr:to>
    <xdr:sp macro="" textlink="">
      <xdr:nvSpPr>
        <xdr:cNvPr id="415" name="円/楕円 414"/>
        <xdr:cNvSpPr/>
      </xdr:nvSpPr>
      <xdr:spPr>
        <a:xfrm>
          <a:off x="9588500" y="130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10774</xdr:rowOff>
    </xdr:from>
    <xdr:ext cx="534377" cy="259045"/>
    <xdr:sp macro="" textlink="">
      <xdr:nvSpPr>
        <xdr:cNvPr id="416" name="テキスト ボックス 415"/>
        <xdr:cNvSpPr txBox="1"/>
      </xdr:nvSpPr>
      <xdr:spPr>
        <a:xfrm>
          <a:off x="9372111" y="128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133122</xdr:rowOff>
    </xdr:from>
    <xdr:to>
      <xdr:col>12</xdr:col>
      <xdr:colOff>561975</xdr:colOff>
      <xdr:row>77</xdr:row>
      <xdr:rowOff>63272</xdr:rowOff>
    </xdr:to>
    <xdr:sp macro="" textlink="">
      <xdr:nvSpPr>
        <xdr:cNvPr id="417" name="円/楕円 416"/>
        <xdr:cNvSpPr/>
      </xdr:nvSpPr>
      <xdr:spPr>
        <a:xfrm>
          <a:off x="8699500" y="131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54399</xdr:rowOff>
    </xdr:from>
    <xdr:ext cx="534377" cy="259045"/>
    <xdr:sp macro="" textlink="">
      <xdr:nvSpPr>
        <xdr:cNvPr id="418" name="テキスト ボックス 417"/>
        <xdr:cNvSpPr txBox="1"/>
      </xdr:nvSpPr>
      <xdr:spPr>
        <a:xfrm>
          <a:off x="8483111" y="132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138215</xdr:rowOff>
    </xdr:from>
    <xdr:to>
      <xdr:col>15</xdr:col>
      <xdr:colOff>180975</xdr:colOff>
      <xdr:row>98</xdr:row>
      <xdr:rowOff>118852</xdr:rowOff>
    </xdr:to>
    <xdr:cxnSp macro="">
      <xdr:nvCxnSpPr>
        <xdr:cNvPr id="445" name="直線コネクタ 444"/>
        <xdr:cNvCxnSpPr/>
      </xdr:nvCxnSpPr>
      <xdr:spPr>
        <a:xfrm flipV="1">
          <a:off x="9639300" y="16768865"/>
          <a:ext cx="838200" cy="1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56462</xdr:rowOff>
    </xdr:from>
    <xdr:to>
      <xdr:col>14</xdr:col>
      <xdr:colOff>28575</xdr:colOff>
      <xdr:row>98</xdr:row>
      <xdr:rowOff>118852</xdr:rowOff>
    </xdr:to>
    <xdr:cxnSp macro="">
      <xdr:nvCxnSpPr>
        <xdr:cNvPr id="448" name="直線コネクタ 447"/>
        <xdr:cNvCxnSpPr/>
      </xdr:nvCxnSpPr>
      <xdr:spPr>
        <a:xfrm>
          <a:off x="8750300" y="16858562"/>
          <a:ext cx="889000" cy="6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1" name="フローチャート : 判断 450"/>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109252</xdr:rowOff>
    </xdr:from>
    <xdr:ext cx="534377" cy="259045"/>
    <xdr:sp macro="" textlink="">
      <xdr:nvSpPr>
        <xdr:cNvPr id="452" name="テキスト ボックス 451"/>
        <xdr:cNvSpPr txBox="1"/>
      </xdr:nvSpPr>
      <xdr:spPr>
        <a:xfrm>
          <a:off x="8483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87415</xdr:rowOff>
    </xdr:from>
    <xdr:to>
      <xdr:col>15</xdr:col>
      <xdr:colOff>231775</xdr:colOff>
      <xdr:row>98</xdr:row>
      <xdr:rowOff>17565</xdr:rowOff>
    </xdr:to>
    <xdr:sp macro="" textlink="">
      <xdr:nvSpPr>
        <xdr:cNvPr id="458" name="円/楕円 457"/>
        <xdr:cNvSpPr/>
      </xdr:nvSpPr>
      <xdr:spPr>
        <a:xfrm>
          <a:off x="104267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110292</xdr:rowOff>
    </xdr:from>
    <xdr:ext cx="534377" cy="259045"/>
    <xdr:sp macro="" textlink="">
      <xdr:nvSpPr>
        <xdr:cNvPr id="459" name="普通建設事業費 （ うち更新整備　）該当値テキスト"/>
        <xdr:cNvSpPr txBox="1"/>
      </xdr:nvSpPr>
      <xdr:spPr>
        <a:xfrm>
          <a:off x="10528300" y="165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68052</xdr:rowOff>
    </xdr:from>
    <xdr:to>
      <xdr:col>14</xdr:col>
      <xdr:colOff>79375</xdr:colOff>
      <xdr:row>98</xdr:row>
      <xdr:rowOff>169652</xdr:rowOff>
    </xdr:to>
    <xdr:sp macro="" textlink="">
      <xdr:nvSpPr>
        <xdr:cNvPr id="460" name="円/楕円 459"/>
        <xdr:cNvSpPr/>
      </xdr:nvSpPr>
      <xdr:spPr>
        <a:xfrm>
          <a:off x="9588500" y="16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160779</xdr:rowOff>
    </xdr:from>
    <xdr:ext cx="469744" cy="259045"/>
    <xdr:sp macro="" textlink="">
      <xdr:nvSpPr>
        <xdr:cNvPr id="461" name="テキスト ボックス 460"/>
        <xdr:cNvSpPr txBox="1"/>
      </xdr:nvSpPr>
      <xdr:spPr>
        <a:xfrm>
          <a:off x="9404427" y="1696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5662</xdr:rowOff>
    </xdr:from>
    <xdr:to>
      <xdr:col>12</xdr:col>
      <xdr:colOff>561975</xdr:colOff>
      <xdr:row>98</xdr:row>
      <xdr:rowOff>107262</xdr:rowOff>
    </xdr:to>
    <xdr:sp macro="" textlink="">
      <xdr:nvSpPr>
        <xdr:cNvPr id="462" name="円/楕円 461"/>
        <xdr:cNvSpPr/>
      </xdr:nvSpPr>
      <xdr:spPr>
        <a:xfrm>
          <a:off x="8699500" y="168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123789</xdr:rowOff>
    </xdr:from>
    <xdr:ext cx="534377" cy="259045"/>
    <xdr:sp macro="" textlink="">
      <xdr:nvSpPr>
        <xdr:cNvPr id="463" name="テキスト ボックス 462"/>
        <xdr:cNvSpPr txBox="1"/>
      </xdr:nvSpPr>
      <xdr:spPr>
        <a:xfrm>
          <a:off x="8483111" y="165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15437</xdr:rowOff>
    </xdr:from>
    <xdr:to>
      <xdr:col>23</xdr:col>
      <xdr:colOff>517525</xdr:colOff>
      <xdr:row>39</xdr:row>
      <xdr:rowOff>25647</xdr:rowOff>
    </xdr:to>
    <xdr:cxnSp macro="">
      <xdr:nvCxnSpPr>
        <xdr:cNvPr id="492" name="直線コネクタ 491"/>
        <xdr:cNvCxnSpPr/>
      </xdr:nvCxnSpPr>
      <xdr:spPr>
        <a:xfrm>
          <a:off x="15481300" y="6701987"/>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15132</xdr:rowOff>
    </xdr:from>
    <xdr:to>
      <xdr:col>22</xdr:col>
      <xdr:colOff>365125</xdr:colOff>
      <xdr:row>39</xdr:row>
      <xdr:rowOff>15437</xdr:rowOff>
    </xdr:to>
    <xdr:cxnSp macro="">
      <xdr:nvCxnSpPr>
        <xdr:cNvPr id="495" name="直線コネクタ 494"/>
        <xdr:cNvCxnSpPr/>
      </xdr:nvCxnSpPr>
      <xdr:spPr>
        <a:xfrm>
          <a:off x="14592300" y="670168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15132</xdr:rowOff>
    </xdr:from>
    <xdr:to>
      <xdr:col>21</xdr:col>
      <xdr:colOff>161925</xdr:colOff>
      <xdr:row>39</xdr:row>
      <xdr:rowOff>33706</xdr:rowOff>
    </xdr:to>
    <xdr:cxnSp macro="">
      <xdr:nvCxnSpPr>
        <xdr:cNvPr id="498" name="直線コネクタ 497"/>
        <xdr:cNvCxnSpPr/>
      </xdr:nvCxnSpPr>
      <xdr:spPr>
        <a:xfrm flipV="1">
          <a:off x="13703300" y="6701682"/>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499" name="フローチャート : 判断 498"/>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44530</xdr:rowOff>
    </xdr:from>
    <xdr:ext cx="469744" cy="259045"/>
    <xdr:sp macro="" textlink="">
      <xdr:nvSpPr>
        <xdr:cNvPr id="500" name="テキスト ボックス 499"/>
        <xdr:cNvSpPr txBox="1"/>
      </xdr:nvSpPr>
      <xdr:spPr>
        <a:xfrm>
          <a:off x="14357427"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135033</xdr:rowOff>
    </xdr:from>
    <xdr:to>
      <xdr:col>19</xdr:col>
      <xdr:colOff>644525</xdr:colOff>
      <xdr:row>39</xdr:row>
      <xdr:rowOff>33706</xdr:rowOff>
    </xdr:to>
    <xdr:cxnSp macro="">
      <xdr:nvCxnSpPr>
        <xdr:cNvPr id="501" name="直線コネクタ 500"/>
        <xdr:cNvCxnSpPr/>
      </xdr:nvCxnSpPr>
      <xdr:spPr>
        <a:xfrm>
          <a:off x="12814300" y="6478683"/>
          <a:ext cx="889000" cy="2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2" name="フローチャート : 判断 501"/>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48093</xdr:rowOff>
    </xdr:from>
    <xdr:ext cx="469744" cy="259045"/>
    <xdr:sp macro="" textlink="">
      <xdr:nvSpPr>
        <xdr:cNvPr id="503" name="テキスト ボックス 502"/>
        <xdr:cNvSpPr txBox="1"/>
      </xdr:nvSpPr>
      <xdr:spPr>
        <a:xfrm>
          <a:off x="13468427"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4" name="フローチャート : 判断 503"/>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165326</xdr:rowOff>
    </xdr:from>
    <xdr:ext cx="534377" cy="259045"/>
    <xdr:sp macro="" textlink="">
      <xdr:nvSpPr>
        <xdr:cNvPr id="505" name="テキスト ボックス 504"/>
        <xdr:cNvSpPr txBox="1"/>
      </xdr:nvSpPr>
      <xdr:spPr>
        <a:xfrm>
          <a:off x="12547111" y="61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146297</xdr:rowOff>
    </xdr:from>
    <xdr:to>
      <xdr:col>23</xdr:col>
      <xdr:colOff>568325</xdr:colOff>
      <xdr:row>39</xdr:row>
      <xdr:rowOff>76447</xdr:rowOff>
    </xdr:to>
    <xdr:sp macro="" textlink="">
      <xdr:nvSpPr>
        <xdr:cNvPr id="511" name="円/楕円 510"/>
        <xdr:cNvSpPr/>
      </xdr:nvSpPr>
      <xdr:spPr>
        <a:xfrm>
          <a:off x="16268700" y="6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136087</xdr:rowOff>
    </xdr:from>
    <xdr:to>
      <xdr:col>22</xdr:col>
      <xdr:colOff>415925</xdr:colOff>
      <xdr:row>39</xdr:row>
      <xdr:rowOff>66237</xdr:rowOff>
    </xdr:to>
    <xdr:sp macro="" textlink="">
      <xdr:nvSpPr>
        <xdr:cNvPr id="513" name="円/楕円 512"/>
        <xdr:cNvSpPr/>
      </xdr:nvSpPr>
      <xdr:spPr>
        <a:xfrm>
          <a:off x="15430500" y="6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57364</xdr:rowOff>
    </xdr:from>
    <xdr:ext cx="469744" cy="259045"/>
    <xdr:sp macro="" textlink="">
      <xdr:nvSpPr>
        <xdr:cNvPr id="514" name="テキスト ボックス 513"/>
        <xdr:cNvSpPr txBox="1"/>
      </xdr:nvSpPr>
      <xdr:spPr>
        <a:xfrm>
          <a:off x="15246427" y="674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135782</xdr:rowOff>
    </xdr:from>
    <xdr:to>
      <xdr:col>21</xdr:col>
      <xdr:colOff>212725</xdr:colOff>
      <xdr:row>39</xdr:row>
      <xdr:rowOff>65932</xdr:rowOff>
    </xdr:to>
    <xdr:sp macro="" textlink="">
      <xdr:nvSpPr>
        <xdr:cNvPr id="515" name="円/楕円 514"/>
        <xdr:cNvSpPr/>
      </xdr:nvSpPr>
      <xdr:spPr>
        <a:xfrm>
          <a:off x="14541500" y="66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57059</xdr:rowOff>
    </xdr:from>
    <xdr:ext cx="469744" cy="259045"/>
    <xdr:sp macro="" textlink="">
      <xdr:nvSpPr>
        <xdr:cNvPr id="516" name="テキスト ボックス 515"/>
        <xdr:cNvSpPr txBox="1"/>
      </xdr:nvSpPr>
      <xdr:spPr>
        <a:xfrm>
          <a:off x="14357427" y="67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154356</xdr:rowOff>
    </xdr:from>
    <xdr:to>
      <xdr:col>20</xdr:col>
      <xdr:colOff>9525</xdr:colOff>
      <xdr:row>39</xdr:row>
      <xdr:rowOff>84506</xdr:rowOff>
    </xdr:to>
    <xdr:sp macro="" textlink="">
      <xdr:nvSpPr>
        <xdr:cNvPr id="517" name="円/楕円 516"/>
        <xdr:cNvSpPr/>
      </xdr:nvSpPr>
      <xdr:spPr>
        <a:xfrm>
          <a:off x="13652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75633</xdr:rowOff>
    </xdr:from>
    <xdr:ext cx="378565" cy="259045"/>
    <xdr:sp macro="" textlink="">
      <xdr:nvSpPr>
        <xdr:cNvPr id="518" name="テキスト ボックス 517"/>
        <xdr:cNvSpPr txBox="1"/>
      </xdr:nvSpPr>
      <xdr:spPr>
        <a:xfrm>
          <a:off x="13514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84233</xdr:rowOff>
    </xdr:from>
    <xdr:to>
      <xdr:col>18</xdr:col>
      <xdr:colOff>492125</xdr:colOff>
      <xdr:row>38</xdr:row>
      <xdr:rowOff>14383</xdr:rowOff>
    </xdr:to>
    <xdr:sp macro="" textlink="">
      <xdr:nvSpPr>
        <xdr:cNvPr id="519" name="円/楕円 518"/>
        <xdr:cNvSpPr/>
      </xdr:nvSpPr>
      <xdr:spPr>
        <a:xfrm>
          <a:off x="12763500" y="6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5510</xdr:rowOff>
    </xdr:from>
    <xdr:ext cx="534377" cy="259045"/>
    <xdr:sp macro="" textlink="">
      <xdr:nvSpPr>
        <xdr:cNvPr id="520" name="テキスト ボックス 519"/>
        <xdr:cNvSpPr txBox="1"/>
      </xdr:nvSpPr>
      <xdr:spPr>
        <a:xfrm>
          <a:off x="12547111" y="65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601" name="直線コネクタ 600"/>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602"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603" name="直線コネクタ 602"/>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4"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5" name="直線コネクタ 604"/>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10336</xdr:rowOff>
    </xdr:from>
    <xdr:to>
      <xdr:col>23</xdr:col>
      <xdr:colOff>517525</xdr:colOff>
      <xdr:row>76</xdr:row>
      <xdr:rowOff>18724</xdr:rowOff>
    </xdr:to>
    <xdr:cxnSp macro="">
      <xdr:nvCxnSpPr>
        <xdr:cNvPr id="606" name="直線コネクタ 605"/>
        <xdr:cNvCxnSpPr/>
      </xdr:nvCxnSpPr>
      <xdr:spPr>
        <a:xfrm>
          <a:off x="15481300" y="13040536"/>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607"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8" name="フローチャート : 判断 607"/>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95831</xdr:rowOff>
    </xdr:from>
    <xdr:to>
      <xdr:col>22</xdr:col>
      <xdr:colOff>365125</xdr:colOff>
      <xdr:row>76</xdr:row>
      <xdr:rowOff>10336</xdr:rowOff>
    </xdr:to>
    <xdr:cxnSp macro="">
      <xdr:nvCxnSpPr>
        <xdr:cNvPr id="609" name="直線コネクタ 608"/>
        <xdr:cNvCxnSpPr/>
      </xdr:nvCxnSpPr>
      <xdr:spPr>
        <a:xfrm>
          <a:off x="14592300" y="12954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10" name="フローチャート : 判断 609"/>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11" name="テキスト ボックス 610"/>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95831</xdr:rowOff>
    </xdr:from>
    <xdr:to>
      <xdr:col>21</xdr:col>
      <xdr:colOff>161925</xdr:colOff>
      <xdr:row>75</xdr:row>
      <xdr:rowOff>98598</xdr:rowOff>
    </xdr:to>
    <xdr:cxnSp macro="">
      <xdr:nvCxnSpPr>
        <xdr:cNvPr id="612" name="直線コネクタ 611"/>
        <xdr:cNvCxnSpPr/>
      </xdr:nvCxnSpPr>
      <xdr:spPr>
        <a:xfrm flipV="1">
          <a:off x="13703300" y="12954581"/>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14" name="テキスト ボックス 613"/>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163604</xdr:rowOff>
    </xdr:from>
    <xdr:to>
      <xdr:col>19</xdr:col>
      <xdr:colOff>644525</xdr:colOff>
      <xdr:row>75</xdr:row>
      <xdr:rowOff>98598</xdr:rowOff>
    </xdr:to>
    <xdr:cxnSp macro="">
      <xdr:nvCxnSpPr>
        <xdr:cNvPr id="615" name="直線コネクタ 614"/>
        <xdr:cNvCxnSpPr/>
      </xdr:nvCxnSpPr>
      <xdr:spPr>
        <a:xfrm>
          <a:off x="12814300" y="12850904"/>
          <a:ext cx="889000" cy="10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17" name="テキスト ボックス 616"/>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19" name="テキスト ボックス 618"/>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139375</xdr:rowOff>
    </xdr:from>
    <xdr:to>
      <xdr:col>23</xdr:col>
      <xdr:colOff>568325</xdr:colOff>
      <xdr:row>76</xdr:row>
      <xdr:rowOff>69524</xdr:rowOff>
    </xdr:to>
    <xdr:sp macro="" textlink="">
      <xdr:nvSpPr>
        <xdr:cNvPr id="625" name="円/楕円 624"/>
        <xdr:cNvSpPr/>
      </xdr:nvSpPr>
      <xdr:spPr>
        <a:xfrm>
          <a:off x="162687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162252</xdr:rowOff>
    </xdr:from>
    <xdr:ext cx="534377" cy="259045"/>
    <xdr:sp macro="" textlink="">
      <xdr:nvSpPr>
        <xdr:cNvPr id="626" name="公債費該当値テキスト"/>
        <xdr:cNvSpPr txBox="1"/>
      </xdr:nvSpPr>
      <xdr:spPr>
        <a:xfrm>
          <a:off x="16370300" y="128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130985</xdr:rowOff>
    </xdr:from>
    <xdr:to>
      <xdr:col>22</xdr:col>
      <xdr:colOff>415925</xdr:colOff>
      <xdr:row>76</xdr:row>
      <xdr:rowOff>61134</xdr:rowOff>
    </xdr:to>
    <xdr:sp macro="" textlink="">
      <xdr:nvSpPr>
        <xdr:cNvPr id="627" name="円/楕円 626"/>
        <xdr:cNvSpPr/>
      </xdr:nvSpPr>
      <xdr:spPr>
        <a:xfrm>
          <a:off x="154305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77662</xdr:rowOff>
    </xdr:from>
    <xdr:ext cx="534377" cy="259045"/>
    <xdr:sp macro="" textlink="">
      <xdr:nvSpPr>
        <xdr:cNvPr id="628" name="テキスト ボックス 627"/>
        <xdr:cNvSpPr txBox="1"/>
      </xdr:nvSpPr>
      <xdr:spPr>
        <a:xfrm>
          <a:off x="15214111" y="12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45031</xdr:rowOff>
    </xdr:from>
    <xdr:to>
      <xdr:col>21</xdr:col>
      <xdr:colOff>212725</xdr:colOff>
      <xdr:row>75</xdr:row>
      <xdr:rowOff>146631</xdr:rowOff>
    </xdr:to>
    <xdr:sp macro="" textlink="">
      <xdr:nvSpPr>
        <xdr:cNvPr id="629" name="円/楕円 628"/>
        <xdr:cNvSpPr/>
      </xdr:nvSpPr>
      <xdr:spPr>
        <a:xfrm>
          <a:off x="14541500" y="12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163158</xdr:rowOff>
    </xdr:from>
    <xdr:ext cx="534377" cy="259045"/>
    <xdr:sp macro="" textlink="">
      <xdr:nvSpPr>
        <xdr:cNvPr id="630" name="テキスト ボックス 629"/>
        <xdr:cNvSpPr txBox="1"/>
      </xdr:nvSpPr>
      <xdr:spPr>
        <a:xfrm>
          <a:off x="14325111" y="126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47798</xdr:rowOff>
    </xdr:from>
    <xdr:to>
      <xdr:col>20</xdr:col>
      <xdr:colOff>9525</xdr:colOff>
      <xdr:row>75</xdr:row>
      <xdr:rowOff>149399</xdr:rowOff>
    </xdr:to>
    <xdr:sp macro="" textlink="">
      <xdr:nvSpPr>
        <xdr:cNvPr id="631" name="円/楕円 630"/>
        <xdr:cNvSpPr/>
      </xdr:nvSpPr>
      <xdr:spPr>
        <a:xfrm>
          <a:off x="13652500" y="12906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165925</xdr:rowOff>
    </xdr:from>
    <xdr:ext cx="534377" cy="259045"/>
    <xdr:sp macro="" textlink="">
      <xdr:nvSpPr>
        <xdr:cNvPr id="632" name="テキスト ボックス 631"/>
        <xdr:cNvSpPr txBox="1"/>
      </xdr:nvSpPr>
      <xdr:spPr>
        <a:xfrm>
          <a:off x="13436111" y="126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112804</xdr:rowOff>
    </xdr:from>
    <xdr:to>
      <xdr:col>18</xdr:col>
      <xdr:colOff>492125</xdr:colOff>
      <xdr:row>75</xdr:row>
      <xdr:rowOff>42954</xdr:rowOff>
    </xdr:to>
    <xdr:sp macro="" textlink="">
      <xdr:nvSpPr>
        <xdr:cNvPr id="633" name="円/楕円 632"/>
        <xdr:cNvSpPr/>
      </xdr:nvSpPr>
      <xdr:spPr>
        <a:xfrm>
          <a:off x="12763500" y="128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59481</xdr:rowOff>
    </xdr:from>
    <xdr:ext cx="534377" cy="259045"/>
    <xdr:sp macro="" textlink="">
      <xdr:nvSpPr>
        <xdr:cNvPr id="634" name="テキスト ボックス 633"/>
        <xdr:cNvSpPr txBox="1"/>
      </xdr:nvSpPr>
      <xdr:spPr>
        <a:xfrm>
          <a:off x="12547111" y="125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4" name="テキスト ボックス 65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8" name="直線コネクタ 657"/>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9"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60" name="直線コネクタ 659"/>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61"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62" name="直線コネクタ 661"/>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124307</xdr:rowOff>
    </xdr:from>
    <xdr:to>
      <xdr:col>23</xdr:col>
      <xdr:colOff>517525</xdr:colOff>
      <xdr:row>96</xdr:row>
      <xdr:rowOff>128867</xdr:rowOff>
    </xdr:to>
    <xdr:cxnSp macro="">
      <xdr:nvCxnSpPr>
        <xdr:cNvPr id="663" name="直線コネクタ 662"/>
        <xdr:cNvCxnSpPr/>
      </xdr:nvCxnSpPr>
      <xdr:spPr>
        <a:xfrm flipV="1">
          <a:off x="15481300" y="16583507"/>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31259</xdr:rowOff>
    </xdr:from>
    <xdr:ext cx="534377" cy="259045"/>
    <xdr:sp macro="" textlink="">
      <xdr:nvSpPr>
        <xdr:cNvPr id="664" name="積立金平均値テキスト"/>
        <xdr:cNvSpPr txBox="1"/>
      </xdr:nvSpPr>
      <xdr:spPr>
        <a:xfrm>
          <a:off x="16370300" y="166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65" name="フローチャート : 判断 664"/>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76428</xdr:rowOff>
    </xdr:from>
    <xdr:to>
      <xdr:col>22</xdr:col>
      <xdr:colOff>365125</xdr:colOff>
      <xdr:row>96</xdr:row>
      <xdr:rowOff>128867</xdr:rowOff>
    </xdr:to>
    <xdr:cxnSp macro="">
      <xdr:nvCxnSpPr>
        <xdr:cNvPr id="666" name="直線コネクタ 665"/>
        <xdr:cNvCxnSpPr/>
      </xdr:nvCxnSpPr>
      <xdr:spPr>
        <a:xfrm>
          <a:off x="14592300" y="16364178"/>
          <a:ext cx="889000" cy="2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67" name="フローチャート : 判断 666"/>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99331</xdr:rowOff>
    </xdr:from>
    <xdr:ext cx="534377" cy="259045"/>
    <xdr:sp macro="" textlink="">
      <xdr:nvSpPr>
        <xdr:cNvPr id="668" name="テキスト ボックス 667"/>
        <xdr:cNvSpPr txBox="1"/>
      </xdr:nvSpPr>
      <xdr:spPr>
        <a:xfrm>
          <a:off x="15214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76428</xdr:rowOff>
    </xdr:from>
    <xdr:to>
      <xdr:col>21</xdr:col>
      <xdr:colOff>161925</xdr:colOff>
      <xdr:row>96</xdr:row>
      <xdr:rowOff>45859</xdr:rowOff>
    </xdr:to>
    <xdr:cxnSp macro="">
      <xdr:nvCxnSpPr>
        <xdr:cNvPr id="669" name="直線コネクタ 668"/>
        <xdr:cNvCxnSpPr/>
      </xdr:nvCxnSpPr>
      <xdr:spPr>
        <a:xfrm flipV="1">
          <a:off x="13703300" y="16364178"/>
          <a:ext cx="889000" cy="1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0" name="フローチャート : 判断 669"/>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71" name="テキスト ボックス 670"/>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155956</xdr:rowOff>
    </xdr:from>
    <xdr:to>
      <xdr:col>19</xdr:col>
      <xdr:colOff>644525</xdr:colOff>
      <xdr:row>96</xdr:row>
      <xdr:rowOff>45859</xdr:rowOff>
    </xdr:to>
    <xdr:cxnSp macro="">
      <xdr:nvCxnSpPr>
        <xdr:cNvPr id="672" name="直線コネクタ 671"/>
        <xdr:cNvCxnSpPr/>
      </xdr:nvCxnSpPr>
      <xdr:spPr>
        <a:xfrm>
          <a:off x="12814300" y="16272256"/>
          <a:ext cx="889000" cy="2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3" name="フローチャート : 判断 672"/>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74" name="テキスト ボックス 673"/>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75" name="フローチャート : 判断 674"/>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76" name="テキスト ボックス 675"/>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73507</xdr:rowOff>
    </xdr:from>
    <xdr:to>
      <xdr:col>23</xdr:col>
      <xdr:colOff>568325</xdr:colOff>
      <xdr:row>97</xdr:row>
      <xdr:rowOff>3657</xdr:rowOff>
    </xdr:to>
    <xdr:sp macro="" textlink="">
      <xdr:nvSpPr>
        <xdr:cNvPr id="682" name="円/楕円 681"/>
        <xdr:cNvSpPr/>
      </xdr:nvSpPr>
      <xdr:spPr>
        <a:xfrm>
          <a:off x="16268700" y="165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96384</xdr:rowOff>
    </xdr:from>
    <xdr:ext cx="534377" cy="259045"/>
    <xdr:sp macro="" textlink="">
      <xdr:nvSpPr>
        <xdr:cNvPr id="683" name="積立金該当値テキスト"/>
        <xdr:cNvSpPr txBox="1"/>
      </xdr:nvSpPr>
      <xdr:spPr>
        <a:xfrm>
          <a:off x="16370300" y="163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78067</xdr:rowOff>
    </xdr:from>
    <xdr:to>
      <xdr:col>22</xdr:col>
      <xdr:colOff>415925</xdr:colOff>
      <xdr:row>97</xdr:row>
      <xdr:rowOff>8217</xdr:rowOff>
    </xdr:to>
    <xdr:sp macro="" textlink="">
      <xdr:nvSpPr>
        <xdr:cNvPr id="684" name="円/楕円 683"/>
        <xdr:cNvSpPr/>
      </xdr:nvSpPr>
      <xdr:spPr>
        <a:xfrm>
          <a:off x="15430500" y="16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24744</xdr:rowOff>
    </xdr:from>
    <xdr:ext cx="534377" cy="259045"/>
    <xdr:sp macro="" textlink="">
      <xdr:nvSpPr>
        <xdr:cNvPr id="685" name="テキスト ボックス 684"/>
        <xdr:cNvSpPr txBox="1"/>
      </xdr:nvSpPr>
      <xdr:spPr>
        <a:xfrm>
          <a:off x="15214111" y="163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25628</xdr:rowOff>
    </xdr:from>
    <xdr:to>
      <xdr:col>21</xdr:col>
      <xdr:colOff>212725</xdr:colOff>
      <xdr:row>95</xdr:row>
      <xdr:rowOff>127228</xdr:rowOff>
    </xdr:to>
    <xdr:sp macro="" textlink="">
      <xdr:nvSpPr>
        <xdr:cNvPr id="686" name="円/楕円 685"/>
        <xdr:cNvSpPr/>
      </xdr:nvSpPr>
      <xdr:spPr>
        <a:xfrm>
          <a:off x="14541500" y="163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143755</xdr:rowOff>
    </xdr:from>
    <xdr:ext cx="534377" cy="259045"/>
    <xdr:sp macro="" textlink="">
      <xdr:nvSpPr>
        <xdr:cNvPr id="687" name="テキスト ボックス 686"/>
        <xdr:cNvSpPr txBox="1"/>
      </xdr:nvSpPr>
      <xdr:spPr>
        <a:xfrm>
          <a:off x="14325111" y="160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166509</xdr:rowOff>
    </xdr:from>
    <xdr:to>
      <xdr:col>20</xdr:col>
      <xdr:colOff>9525</xdr:colOff>
      <xdr:row>96</xdr:row>
      <xdr:rowOff>96659</xdr:rowOff>
    </xdr:to>
    <xdr:sp macro="" textlink="">
      <xdr:nvSpPr>
        <xdr:cNvPr id="688" name="円/楕円 687"/>
        <xdr:cNvSpPr/>
      </xdr:nvSpPr>
      <xdr:spPr>
        <a:xfrm>
          <a:off x="13652500" y="164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113186</xdr:rowOff>
    </xdr:from>
    <xdr:ext cx="534377" cy="259045"/>
    <xdr:sp macro="" textlink="">
      <xdr:nvSpPr>
        <xdr:cNvPr id="689" name="テキスト ボックス 688"/>
        <xdr:cNvSpPr txBox="1"/>
      </xdr:nvSpPr>
      <xdr:spPr>
        <a:xfrm>
          <a:off x="13436111"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105156</xdr:rowOff>
    </xdr:from>
    <xdr:to>
      <xdr:col>18</xdr:col>
      <xdr:colOff>492125</xdr:colOff>
      <xdr:row>95</xdr:row>
      <xdr:rowOff>35306</xdr:rowOff>
    </xdr:to>
    <xdr:sp macro="" textlink="">
      <xdr:nvSpPr>
        <xdr:cNvPr id="690" name="円/楕円 689"/>
        <xdr:cNvSpPr/>
      </xdr:nvSpPr>
      <xdr:spPr>
        <a:xfrm>
          <a:off x="12763500" y="162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26433</xdr:rowOff>
    </xdr:from>
    <xdr:ext cx="534377" cy="259045"/>
    <xdr:sp macro="" textlink="">
      <xdr:nvSpPr>
        <xdr:cNvPr id="691" name="テキスト ボックス 690"/>
        <xdr:cNvSpPr txBox="1"/>
      </xdr:nvSpPr>
      <xdr:spPr>
        <a:xfrm>
          <a:off x="12547111" y="163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7" name="テキスト ボックス 70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9" name="テキスト ボックス 70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1" name="テキスト ボックス 71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5" name="直線コネクタ 714"/>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8"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9" name="直線コネクタ 718"/>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0" name="直線コネクタ 71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21"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22" name="フローチャート : 判断 721"/>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3" name="直線コネクタ 72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4" name="フローチャート : 判断 723"/>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25" name="テキスト ボックス 724"/>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6" name="直線コネクタ 72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27" name="フローチャート : 判断 726"/>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28" name="テキスト ボックス 727"/>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9" name="直線コネクタ 72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0" name="フローチャート : 判断 729"/>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1" name="テキスト ボックス 730"/>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2" name="フローチャート : 判断 731"/>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3" name="テキスト ボックス 732"/>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9" name="円/楕円 73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1" name="円/楕円 74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2" name="テキスト ボックス 74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3" name="円/楕円 74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4" name="テキスト ボックス 74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5" name="円/楕円 74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6" name="テキスト ボックス 74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7" name="円/楕円 74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8" name="テキスト ボックス 74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4" name="直線コネクタ 773"/>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7"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8" name="直線コネクタ 777"/>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80"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81" name="フローチャート : 判断 780"/>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83" name="フローチャート : 判断 782"/>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84" name="テキスト ボックス 783"/>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6" name="フローチャート : 判断 785"/>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87" name="テキスト ボックス 786"/>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9" name="フローチャート : 判断 788"/>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0" name="テキスト ボックス 789"/>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1" name="フローチャート : 判断 790"/>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2" name="テキスト ボックス 791"/>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円/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0" name="円/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2" name="円/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3" name="テキスト ボックス 80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4" name="円/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6" name="円/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7" name="テキスト ボックス 80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31" name="直線コネクタ 830"/>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32"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33" name="直線コネクタ 832"/>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4"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5" name="直線コネクタ 834"/>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138398</xdr:rowOff>
    </xdr:to>
    <xdr:cxnSp macro="">
      <xdr:nvCxnSpPr>
        <xdr:cNvPr id="836" name="直線コネクタ 835"/>
        <xdr:cNvCxnSpPr/>
      </xdr:nvCxnSpPr>
      <xdr:spPr>
        <a:xfrm>
          <a:off x="21323300" y="13150743"/>
          <a:ext cx="8382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37"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8" name="フローチャート : 判断 837"/>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120543</xdr:rowOff>
    </xdr:from>
    <xdr:to>
      <xdr:col>31</xdr:col>
      <xdr:colOff>34925</xdr:colOff>
      <xdr:row>76</xdr:row>
      <xdr:rowOff>134710</xdr:rowOff>
    </xdr:to>
    <xdr:cxnSp macro="">
      <xdr:nvCxnSpPr>
        <xdr:cNvPr id="839" name="直線コネクタ 838"/>
        <xdr:cNvCxnSpPr/>
      </xdr:nvCxnSpPr>
      <xdr:spPr>
        <a:xfrm flipV="1">
          <a:off x="20434300" y="13150743"/>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40" name="フローチャート : 判断 839"/>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41" name="テキスト ボックス 840"/>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134710</xdr:rowOff>
    </xdr:from>
    <xdr:to>
      <xdr:col>29</xdr:col>
      <xdr:colOff>517525</xdr:colOff>
      <xdr:row>76</xdr:row>
      <xdr:rowOff>159406</xdr:rowOff>
    </xdr:to>
    <xdr:cxnSp macro="">
      <xdr:nvCxnSpPr>
        <xdr:cNvPr id="842" name="直線コネクタ 841"/>
        <xdr:cNvCxnSpPr/>
      </xdr:nvCxnSpPr>
      <xdr:spPr>
        <a:xfrm flipV="1">
          <a:off x="19545300" y="13164910"/>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43" name="フローチャート : 判断 842"/>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20253</xdr:rowOff>
    </xdr:from>
    <xdr:ext cx="534377" cy="259045"/>
    <xdr:sp macro="" textlink="">
      <xdr:nvSpPr>
        <xdr:cNvPr id="844" name="テキスト ボックス 843"/>
        <xdr:cNvSpPr txBox="1"/>
      </xdr:nvSpPr>
      <xdr:spPr>
        <a:xfrm>
          <a:off x="20167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159406</xdr:rowOff>
    </xdr:from>
    <xdr:to>
      <xdr:col>28</xdr:col>
      <xdr:colOff>314325</xdr:colOff>
      <xdr:row>76</xdr:row>
      <xdr:rowOff>168763</xdr:rowOff>
    </xdr:to>
    <xdr:cxnSp macro="">
      <xdr:nvCxnSpPr>
        <xdr:cNvPr id="845" name="直線コネクタ 844"/>
        <xdr:cNvCxnSpPr/>
      </xdr:nvCxnSpPr>
      <xdr:spPr>
        <a:xfrm flipV="1">
          <a:off x="18656300" y="1318960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6" name="フローチャート : 判断 845"/>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41284</xdr:rowOff>
    </xdr:from>
    <xdr:ext cx="534377" cy="259045"/>
    <xdr:sp macro="" textlink="">
      <xdr:nvSpPr>
        <xdr:cNvPr id="847" name="テキスト ボックス 846"/>
        <xdr:cNvSpPr txBox="1"/>
      </xdr:nvSpPr>
      <xdr:spPr>
        <a:xfrm>
          <a:off x="19278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48" name="フローチャート : 判断 847"/>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38183</xdr:rowOff>
    </xdr:from>
    <xdr:ext cx="534377" cy="259045"/>
    <xdr:sp macro="" textlink="">
      <xdr:nvSpPr>
        <xdr:cNvPr id="849" name="テキスト ボックス 848"/>
        <xdr:cNvSpPr txBox="1"/>
      </xdr:nvSpPr>
      <xdr:spPr>
        <a:xfrm>
          <a:off x="18389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87598</xdr:rowOff>
    </xdr:from>
    <xdr:to>
      <xdr:col>32</xdr:col>
      <xdr:colOff>238125</xdr:colOff>
      <xdr:row>77</xdr:row>
      <xdr:rowOff>17748</xdr:rowOff>
    </xdr:to>
    <xdr:sp macro="" textlink="">
      <xdr:nvSpPr>
        <xdr:cNvPr id="855" name="円/楕円 854"/>
        <xdr:cNvSpPr/>
      </xdr:nvSpPr>
      <xdr:spPr>
        <a:xfrm>
          <a:off x="22110700" y="131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66025</xdr:rowOff>
    </xdr:from>
    <xdr:ext cx="534377" cy="259045"/>
    <xdr:sp macro="" textlink="">
      <xdr:nvSpPr>
        <xdr:cNvPr id="856" name="繰出金該当値テキスト"/>
        <xdr:cNvSpPr txBox="1"/>
      </xdr:nvSpPr>
      <xdr:spPr>
        <a:xfrm>
          <a:off x="22212300" y="130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69743</xdr:rowOff>
    </xdr:from>
    <xdr:to>
      <xdr:col>31</xdr:col>
      <xdr:colOff>85725</xdr:colOff>
      <xdr:row>76</xdr:row>
      <xdr:rowOff>171343</xdr:rowOff>
    </xdr:to>
    <xdr:sp macro="" textlink="">
      <xdr:nvSpPr>
        <xdr:cNvPr id="857" name="円/楕円 856"/>
        <xdr:cNvSpPr/>
      </xdr:nvSpPr>
      <xdr:spPr>
        <a:xfrm>
          <a:off x="21272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162470</xdr:rowOff>
    </xdr:from>
    <xdr:ext cx="534377" cy="259045"/>
    <xdr:sp macro="" textlink="">
      <xdr:nvSpPr>
        <xdr:cNvPr id="858" name="テキスト ボックス 857"/>
        <xdr:cNvSpPr txBox="1"/>
      </xdr:nvSpPr>
      <xdr:spPr>
        <a:xfrm>
          <a:off x="21056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83910</xdr:rowOff>
    </xdr:from>
    <xdr:to>
      <xdr:col>29</xdr:col>
      <xdr:colOff>568325</xdr:colOff>
      <xdr:row>77</xdr:row>
      <xdr:rowOff>14060</xdr:rowOff>
    </xdr:to>
    <xdr:sp macro="" textlink="">
      <xdr:nvSpPr>
        <xdr:cNvPr id="859" name="円/楕円 858"/>
        <xdr:cNvSpPr/>
      </xdr:nvSpPr>
      <xdr:spPr>
        <a:xfrm>
          <a:off x="20383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5187</xdr:rowOff>
    </xdr:from>
    <xdr:ext cx="534377" cy="259045"/>
    <xdr:sp macro="" textlink="">
      <xdr:nvSpPr>
        <xdr:cNvPr id="860" name="テキスト ボックス 859"/>
        <xdr:cNvSpPr txBox="1"/>
      </xdr:nvSpPr>
      <xdr:spPr>
        <a:xfrm>
          <a:off x="20167111" y="13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108606</xdr:rowOff>
    </xdr:from>
    <xdr:to>
      <xdr:col>28</xdr:col>
      <xdr:colOff>365125</xdr:colOff>
      <xdr:row>77</xdr:row>
      <xdr:rowOff>38756</xdr:rowOff>
    </xdr:to>
    <xdr:sp macro="" textlink="">
      <xdr:nvSpPr>
        <xdr:cNvPr id="861" name="円/楕円 860"/>
        <xdr:cNvSpPr/>
      </xdr:nvSpPr>
      <xdr:spPr>
        <a:xfrm>
          <a:off x="19494500" y="13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29883</xdr:rowOff>
    </xdr:from>
    <xdr:ext cx="534377" cy="259045"/>
    <xdr:sp macro="" textlink="">
      <xdr:nvSpPr>
        <xdr:cNvPr id="862" name="テキスト ボックス 861"/>
        <xdr:cNvSpPr txBox="1"/>
      </xdr:nvSpPr>
      <xdr:spPr>
        <a:xfrm>
          <a:off x="19278111" y="132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117963</xdr:rowOff>
    </xdr:from>
    <xdr:to>
      <xdr:col>27</xdr:col>
      <xdr:colOff>161925</xdr:colOff>
      <xdr:row>77</xdr:row>
      <xdr:rowOff>48113</xdr:rowOff>
    </xdr:to>
    <xdr:sp macro="" textlink="">
      <xdr:nvSpPr>
        <xdr:cNvPr id="863" name="円/楕円 862"/>
        <xdr:cNvSpPr/>
      </xdr:nvSpPr>
      <xdr:spPr>
        <a:xfrm>
          <a:off x="18605500" y="131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39240</xdr:rowOff>
    </xdr:from>
    <xdr:ext cx="534377" cy="259045"/>
    <xdr:sp macro="" textlink="">
      <xdr:nvSpPr>
        <xdr:cNvPr id="864" name="テキスト ボックス 863"/>
        <xdr:cNvSpPr txBox="1"/>
      </xdr:nvSpPr>
      <xdr:spPr>
        <a:xfrm>
          <a:off x="18389111" y="132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535,427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88,887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円となっている。類似団体平均値との差額は、平成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12,514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円と年々平均値に近づいている。主な要因としては職員数の減である。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14,784
14,700
122.48
8,626,753
7,915,749
687,141
5,052,382
10,195,557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50546</xdr:rowOff>
    </xdr:from>
    <xdr:to>
      <xdr:col>6</xdr:col>
      <xdr:colOff>511175</xdr:colOff>
      <xdr:row>36</xdr:row>
      <xdr:rowOff>123127</xdr:rowOff>
    </xdr:to>
    <xdr:cxnSp macro="">
      <xdr:nvCxnSpPr>
        <xdr:cNvPr id="61" name="直線コネクタ 60"/>
        <xdr:cNvCxnSpPr/>
      </xdr:nvCxnSpPr>
      <xdr:spPr>
        <a:xfrm>
          <a:off x="3797300" y="6222746"/>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50546</xdr:rowOff>
    </xdr:from>
    <xdr:to>
      <xdr:col>5</xdr:col>
      <xdr:colOff>358775</xdr:colOff>
      <xdr:row>36</xdr:row>
      <xdr:rowOff>127127</xdr:rowOff>
    </xdr:to>
    <xdr:cxnSp macro="">
      <xdr:nvCxnSpPr>
        <xdr:cNvPr id="64" name="直線コネクタ 63"/>
        <xdr:cNvCxnSpPr/>
      </xdr:nvCxnSpPr>
      <xdr:spPr>
        <a:xfrm flipV="1">
          <a:off x="2908300" y="622274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127127</xdr:rowOff>
    </xdr:from>
    <xdr:to>
      <xdr:col>4</xdr:col>
      <xdr:colOff>155575</xdr:colOff>
      <xdr:row>37</xdr:row>
      <xdr:rowOff>5016</xdr:rowOff>
    </xdr:to>
    <xdr:cxnSp macro="">
      <xdr:nvCxnSpPr>
        <xdr:cNvPr id="67" name="直線コネクタ 66"/>
        <xdr:cNvCxnSpPr/>
      </xdr:nvCxnSpPr>
      <xdr:spPr>
        <a:xfrm flipV="1">
          <a:off x="2019300" y="6299327"/>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53992</xdr:rowOff>
    </xdr:from>
    <xdr:ext cx="469744" cy="259045"/>
    <xdr:sp macro="" textlink="">
      <xdr:nvSpPr>
        <xdr:cNvPr id="69" name="テキスト ボックス 68"/>
        <xdr:cNvSpPr txBox="1"/>
      </xdr:nvSpPr>
      <xdr:spPr>
        <a:xfrm>
          <a:off x="2673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5016</xdr:rowOff>
    </xdr:from>
    <xdr:to>
      <xdr:col>2</xdr:col>
      <xdr:colOff>638175</xdr:colOff>
      <xdr:row>37</xdr:row>
      <xdr:rowOff>90741</xdr:rowOff>
    </xdr:to>
    <xdr:cxnSp macro="">
      <xdr:nvCxnSpPr>
        <xdr:cNvPr id="70" name="直線コネクタ 69"/>
        <xdr:cNvCxnSpPr/>
      </xdr:nvCxnSpPr>
      <xdr:spPr>
        <a:xfrm flipV="1">
          <a:off x="1130300" y="634866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42054</xdr:rowOff>
    </xdr:from>
    <xdr:ext cx="469744" cy="259045"/>
    <xdr:sp macro="" textlink="">
      <xdr:nvSpPr>
        <xdr:cNvPr id="74" name="テキスト ボックス 73"/>
        <xdr:cNvSpPr txBox="1"/>
      </xdr:nvSpPr>
      <xdr:spPr>
        <a:xfrm>
          <a:off x="895427"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72327</xdr:rowOff>
    </xdr:from>
    <xdr:to>
      <xdr:col>6</xdr:col>
      <xdr:colOff>561975</xdr:colOff>
      <xdr:row>37</xdr:row>
      <xdr:rowOff>2477</xdr:rowOff>
    </xdr:to>
    <xdr:sp macro="" textlink="">
      <xdr:nvSpPr>
        <xdr:cNvPr id="80" name="円/楕円 79"/>
        <xdr:cNvSpPr/>
      </xdr:nvSpPr>
      <xdr:spPr>
        <a:xfrm>
          <a:off x="45847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50754</xdr:rowOff>
    </xdr:from>
    <xdr:ext cx="469744" cy="259045"/>
    <xdr:sp macro="" textlink="">
      <xdr:nvSpPr>
        <xdr:cNvPr id="81" name="議会費該当値テキスト"/>
        <xdr:cNvSpPr txBox="1"/>
      </xdr:nvSpPr>
      <xdr:spPr>
        <a:xfrm>
          <a:off x="4686300" y="62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171196</xdr:rowOff>
    </xdr:from>
    <xdr:to>
      <xdr:col>5</xdr:col>
      <xdr:colOff>409575</xdr:colOff>
      <xdr:row>36</xdr:row>
      <xdr:rowOff>101346</xdr:rowOff>
    </xdr:to>
    <xdr:sp macro="" textlink="">
      <xdr:nvSpPr>
        <xdr:cNvPr id="82" name="円/楕円 81"/>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92473</xdr:rowOff>
    </xdr:from>
    <xdr:ext cx="469744" cy="259045"/>
    <xdr:sp macro="" textlink="">
      <xdr:nvSpPr>
        <xdr:cNvPr id="83" name="テキスト ボックス 82"/>
        <xdr:cNvSpPr txBox="1"/>
      </xdr:nvSpPr>
      <xdr:spPr>
        <a:xfrm>
          <a:off x="3562427"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76327</xdr:rowOff>
    </xdr:from>
    <xdr:to>
      <xdr:col>4</xdr:col>
      <xdr:colOff>206375</xdr:colOff>
      <xdr:row>37</xdr:row>
      <xdr:rowOff>6477</xdr:rowOff>
    </xdr:to>
    <xdr:sp macro="" textlink="">
      <xdr:nvSpPr>
        <xdr:cNvPr id="84" name="円/楕円 83"/>
        <xdr:cNvSpPr/>
      </xdr:nvSpPr>
      <xdr:spPr>
        <a:xfrm>
          <a:off x="2857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23004</xdr:rowOff>
    </xdr:from>
    <xdr:ext cx="469744" cy="259045"/>
    <xdr:sp macro="" textlink="">
      <xdr:nvSpPr>
        <xdr:cNvPr id="85" name="テキスト ボックス 84"/>
        <xdr:cNvSpPr txBox="1"/>
      </xdr:nvSpPr>
      <xdr:spPr>
        <a:xfrm>
          <a:off x="2673427"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125666</xdr:rowOff>
    </xdr:from>
    <xdr:to>
      <xdr:col>3</xdr:col>
      <xdr:colOff>3175</xdr:colOff>
      <xdr:row>37</xdr:row>
      <xdr:rowOff>55816</xdr:rowOff>
    </xdr:to>
    <xdr:sp macro="" textlink="">
      <xdr:nvSpPr>
        <xdr:cNvPr id="86" name="円/楕円 85"/>
        <xdr:cNvSpPr/>
      </xdr:nvSpPr>
      <xdr:spPr>
        <a:xfrm>
          <a:off x="1968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72343</xdr:rowOff>
    </xdr:from>
    <xdr:ext cx="469744" cy="259045"/>
    <xdr:sp macro="" textlink="">
      <xdr:nvSpPr>
        <xdr:cNvPr id="87" name="テキスト ボックス 86"/>
        <xdr:cNvSpPr txBox="1"/>
      </xdr:nvSpPr>
      <xdr:spPr>
        <a:xfrm>
          <a:off x="1784427"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39941</xdr:rowOff>
    </xdr:from>
    <xdr:to>
      <xdr:col>1</xdr:col>
      <xdr:colOff>485775</xdr:colOff>
      <xdr:row>37</xdr:row>
      <xdr:rowOff>141541</xdr:rowOff>
    </xdr:to>
    <xdr:sp macro="" textlink="">
      <xdr:nvSpPr>
        <xdr:cNvPr id="88" name="円/楕円 87"/>
        <xdr:cNvSpPr/>
      </xdr:nvSpPr>
      <xdr:spPr>
        <a:xfrm>
          <a:off x="1079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132669</xdr:rowOff>
    </xdr:from>
    <xdr:ext cx="469744" cy="259045"/>
    <xdr:sp macro="" textlink="">
      <xdr:nvSpPr>
        <xdr:cNvPr id="89" name="テキスト ボックス 88"/>
        <xdr:cNvSpPr txBox="1"/>
      </xdr:nvSpPr>
      <xdr:spPr>
        <a:xfrm>
          <a:off x="895427" y="64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141730</xdr:rowOff>
    </xdr:from>
    <xdr:to>
      <xdr:col>6</xdr:col>
      <xdr:colOff>511175</xdr:colOff>
      <xdr:row>55</xdr:row>
      <xdr:rowOff>143756</xdr:rowOff>
    </xdr:to>
    <xdr:cxnSp macro="">
      <xdr:nvCxnSpPr>
        <xdr:cNvPr id="116" name="直線コネクタ 115"/>
        <xdr:cNvCxnSpPr/>
      </xdr:nvCxnSpPr>
      <xdr:spPr>
        <a:xfrm>
          <a:off x="3797300" y="9571480"/>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104253</xdr:rowOff>
    </xdr:from>
    <xdr:to>
      <xdr:col>5</xdr:col>
      <xdr:colOff>358775</xdr:colOff>
      <xdr:row>55</xdr:row>
      <xdr:rowOff>141730</xdr:rowOff>
    </xdr:to>
    <xdr:cxnSp macro="">
      <xdr:nvCxnSpPr>
        <xdr:cNvPr id="119" name="直線コネクタ 118"/>
        <xdr:cNvCxnSpPr/>
      </xdr:nvCxnSpPr>
      <xdr:spPr>
        <a:xfrm>
          <a:off x="2908300" y="9534003"/>
          <a:ext cx="8890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104253</xdr:rowOff>
    </xdr:from>
    <xdr:to>
      <xdr:col>4</xdr:col>
      <xdr:colOff>155575</xdr:colOff>
      <xdr:row>56</xdr:row>
      <xdr:rowOff>13280</xdr:rowOff>
    </xdr:to>
    <xdr:cxnSp macro="">
      <xdr:nvCxnSpPr>
        <xdr:cNvPr id="122" name="直線コネクタ 121"/>
        <xdr:cNvCxnSpPr/>
      </xdr:nvCxnSpPr>
      <xdr:spPr>
        <a:xfrm flipV="1">
          <a:off x="2019300" y="9534003"/>
          <a:ext cx="889000" cy="8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70292</xdr:rowOff>
    </xdr:from>
    <xdr:to>
      <xdr:col>4</xdr:col>
      <xdr:colOff>206375</xdr:colOff>
      <xdr:row>57</xdr:row>
      <xdr:rowOff>442</xdr:rowOff>
    </xdr:to>
    <xdr:sp macro="" textlink="">
      <xdr:nvSpPr>
        <xdr:cNvPr id="123" name="フローチャート : 判断 122"/>
        <xdr:cNvSpPr/>
      </xdr:nvSpPr>
      <xdr:spPr>
        <a:xfrm>
          <a:off x="2857500" y="967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163019</xdr:rowOff>
    </xdr:from>
    <xdr:ext cx="534377" cy="259045"/>
    <xdr:sp macro="" textlink="">
      <xdr:nvSpPr>
        <xdr:cNvPr id="124" name="テキスト ボックス 123"/>
        <xdr:cNvSpPr txBox="1"/>
      </xdr:nvSpPr>
      <xdr:spPr>
        <a:xfrm>
          <a:off x="2641111"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92037</xdr:rowOff>
    </xdr:from>
    <xdr:to>
      <xdr:col>2</xdr:col>
      <xdr:colOff>638175</xdr:colOff>
      <xdr:row>56</xdr:row>
      <xdr:rowOff>13280</xdr:rowOff>
    </xdr:to>
    <xdr:cxnSp macro="">
      <xdr:nvCxnSpPr>
        <xdr:cNvPr id="125" name="直線コネクタ 124"/>
        <xdr:cNvCxnSpPr/>
      </xdr:nvCxnSpPr>
      <xdr:spPr>
        <a:xfrm>
          <a:off x="1130300" y="9521787"/>
          <a:ext cx="889000" cy="9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76912</xdr:rowOff>
    </xdr:from>
    <xdr:to>
      <xdr:col>3</xdr:col>
      <xdr:colOff>3175</xdr:colOff>
      <xdr:row>57</xdr:row>
      <xdr:rowOff>7062</xdr:rowOff>
    </xdr:to>
    <xdr:sp macro="" textlink="">
      <xdr:nvSpPr>
        <xdr:cNvPr id="126" name="フローチャート : 判断 125"/>
        <xdr:cNvSpPr/>
      </xdr:nvSpPr>
      <xdr:spPr>
        <a:xfrm>
          <a:off x="1968500" y="967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169639</xdr:rowOff>
    </xdr:from>
    <xdr:ext cx="534377" cy="259045"/>
    <xdr:sp macro="" textlink="">
      <xdr:nvSpPr>
        <xdr:cNvPr id="127" name="テキスト ボックス 126"/>
        <xdr:cNvSpPr txBox="1"/>
      </xdr:nvSpPr>
      <xdr:spPr>
        <a:xfrm>
          <a:off x="1752111" y="9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54180</xdr:rowOff>
    </xdr:from>
    <xdr:to>
      <xdr:col>1</xdr:col>
      <xdr:colOff>485775</xdr:colOff>
      <xdr:row>54</xdr:row>
      <xdr:rowOff>155780</xdr:rowOff>
    </xdr:to>
    <xdr:sp macro="" textlink="">
      <xdr:nvSpPr>
        <xdr:cNvPr id="128" name="フローチャート : 判断 127"/>
        <xdr:cNvSpPr/>
      </xdr:nvSpPr>
      <xdr:spPr>
        <a:xfrm>
          <a:off x="1079500" y="93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857</xdr:rowOff>
    </xdr:from>
    <xdr:ext cx="599010" cy="259045"/>
    <xdr:sp macro="" textlink="">
      <xdr:nvSpPr>
        <xdr:cNvPr id="129" name="テキスト ボックス 128"/>
        <xdr:cNvSpPr txBox="1"/>
      </xdr:nvSpPr>
      <xdr:spPr>
        <a:xfrm>
          <a:off x="830794" y="90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92956</xdr:rowOff>
    </xdr:from>
    <xdr:to>
      <xdr:col>6</xdr:col>
      <xdr:colOff>561975</xdr:colOff>
      <xdr:row>56</xdr:row>
      <xdr:rowOff>23106</xdr:rowOff>
    </xdr:to>
    <xdr:sp macro="" textlink="">
      <xdr:nvSpPr>
        <xdr:cNvPr id="135" name="円/楕円 134"/>
        <xdr:cNvSpPr/>
      </xdr:nvSpPr>
      <xdr:spPr>
        <a:xfrm>
          <a:off x="4584700" y="9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115833</xdr:rowOff>
    </xdr:from>
    <xdr:ext cx="599010" cy="259045"/>
    <xdr:sp macro="" textlink="">
      <xdr:nvSpPr>
        <xdr:cNvPr id="136" name="総務費該当値テキスト"/>
        <xdr:cNvSpPr txBox="1"/>
      </xdr:nvSpPr>
      <xdr:spPr>
        <a:xfrm>
          <a:off x="4686300" y="93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90930</xdr:rowOff>
    </xdr:from>
    <xdr:to>
      <xdr:col>5</xdr:col>
      <xdr:colOff>409575</xdr:colOff>
      <xdr:row>56</xdr:row>
      <xdr:rowOff>21080</xdr:rowOff>
    </xdr:to>
    <xdr:sp macro="" textlink="">
      <xdr:nvSpPr>
        <xdr:cNvPr id="137" name="円/楕円 136"/>
        <xdr:cNvSpPr/>
      </xdr:nvSpPr>
      <xdr:spPr>
        <a:xfrm>
          <a:off x="3746500" y="9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37607</xdr:rowOff>
    </xdr:from>
    <xdr:ext cx="599010" cy="259045"/>
    <xdr:sp macro="" textlink="">
      <xdr:nvSpPr>
        <xdr:cNvPr id="138" name="テキスト ボックス 137"/>
        <xdr:cNvSpPr txBox="1"/>
      </xdr:nvSpPr>
      <xdr:spPr>
        <a:xfrm>
          <a:off x="3497794" y="929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53453</xdr:rowOff>
    </xdr:from>
    <xdr:to>
      <xdr:col>4</xdr:col>
      <xdr:colOff>206375</xdr:colOff>
      <xdr:row>55</xdr:row>
      <xdr:rowOff>155053</xdr:rowOff>
    </xdr:to>
    <xdr:sp macro="" textlink="">
      <xdr:nvSpPr>
        <xdr:cNvPr id="139" name="円/楕円 138"/>
        <xdr:cNvSpPr/>
      </xdr:nvSpPr>
      <xdr:spPr>
        <a:xfrm>
          <a:off x="2857500" y="9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130</xdr:rowOff>
    </xdr:from>
    <xdr:ext cx="599010" cy="259045"/>
    <xdr:sp macro="" textlink="">
      <xdr:nvSpPr>
        <xdr:cNvPr id="140" name="テキスト ボックス 139"/>
        <xdr:cNvSpPr txBox="1"/>
      </xdr:nvSpPr>
      <xdr:spPr>
        <a:xfrm>
          <a:off x="2608794" y="92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133930</xdr:rowOff>
    </xdr:from>
    <xdr:to>
      <xdr:col>3</xdr:col>
      <xdr:colOff>3175</xdr:colOff>
      <xdr:row>56</xdr:row>
      <xdr:rowOff>64080</xdr:rowOff>
    </xdr:to>
    <xdr:sp macro="" textlink="">
      <xdr:nvSpPr>
        <xdr:cNvPr id="141" name="円/楕円 140"/>
        <xdr:cNvSpPr/>
      </xdr:nvSpPr>
      <xdr:spPr>
        <a:xfrm>
          <a:off x="1968500" y="95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80607</xdr:rowOff>
    </xdr:from>
    <xdr:ext cx="599010" cy="259045"/>
    <xdr:sp macro="" textlink="">
      <xdr:nvSpPr>
        <xdr:cNvPr id="142" name="テキスト ボックス 141"/>
        <xdr:cNvSpPr txBox="1"/>
      </xdr:nvSpPr>
      <xdr:spPr>
        <a:xfrm>
          <a:off x="1719794" y="933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41237</xdr:rowOff>
    </xdr:from>
    <xdr:to>
      <xdr:col>1</xdr:col>
      <xdr:colOff>485775</xdr:colOff>
      <xdr:row>55</xdr:row>
      <xdr:rowOff>142837</xdr:rowOff>
    </xdr:to>
    <xdr:sp macro="" textlink="">
      <xdr:nvSpPr>
        <xdr:cNvPr id="143" name="円/楕円 142"/>
        <xdr:cNvSpPr/>
      </xdr:nvSpPr>
      <xdr:spPr>
        <a:xfrm>
          <a:off x="1079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133964</xdr:rowOff>
    </xdr:from>
    <xdr:ext cx="599010" cy="259045"/>
    <xdr:sp macro="" textlink="">
      <xdr:nvSpPr>
        <xdr:cNvPr id="144" name="テキスト ボックス 143"/>
        <xdr:cNvSpPr txBox="1"/>
      </xdr:nvSpPr>
      <xdr:spPr>
        <a:xfrm>
          <a:off x="830794" y="95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59461</xdr:rowOff>
    </xdr:from>
    <xdr:to>
      <xdr:col>6</xdr:col>
      <xdr:colOff>511175</xdr:colOff>
      <xdr:row>76</xdr:row>
      <xdr:rowOff>83885</xdr:rowOff>
    </xdr:to>
    <xdr:cxnSp macro="">
      <xdr:nvCxnSpPr>
        <xdr:cNvPr id="172" name="直線コネクタ 171"/>
        <xdr:cNvCxnSpPr/>
      </xdr:nvCxnSpPr>
      <xdr:spPr>
        <a:xfrm>
          <a:off x="3797300" y="12918211"/>
          <a:ext cx="838200" cy="1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59461</xdr:rowOff>
    </xdr:from>
    <xdr:to>
      <xdr:col>5</xdr:col>
      <xdr:colOff>358775</xdr:colOff>
      <xdr:row>76</xdr:row>
      <xdr:rowOff>95763</xdr:rowOff>
    </xdr:to>
    <xdr:cxnSp macro="">
      <xdr:nvCxnSpPr>
        <xdr:cNvPr id="175" name="直線コネクタ 174"/>
        <xdr:cNvCxnSpPr/>
      </xdr:nvCxnSpPr>
      <xdr:spPr>
        <a:xfrm flipV="1">
          <a:off x="2908300" y="12918211"/>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95763</xdr:rowOff>
    </xdr:from>
    <xdr:to>
      <xdr:col>4</xdr:col>
      <xdr:colOff>155575</xdr:colOff>
      <xdr:row>77</xdr:row>
      <xdr:rowOff>51022</xdr:rowOff>
    </xdr:to>
    <xdr:cxnSp macro="">
      <xdr:nvCxnSpPr>
        <xdr:cNvPr id="178" name="直線コネクタ 177"/>
        <xdr:cNvCxnSpPr/>
      </xdr:nvCxnSpPr>
      <xdr:spPr>
        <a:xfrm flipV="1">
          <a:off x="2019300" y="13125963"/>
          <a:ext cx="8890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79" name="フローチャート : 判断 178"/>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25292</xdr:rowOff>
    </xdr:from>
    <xdr:ext cx="599010" cy="259045"/>
    <xdr:sp macro="" textlink="">
      <xdr:nvSpPr>
        <xdr:cNvPr id="180" name="テキスト ボックス 179"/>
        <xdr:cNvSpPr txBox="1"/>
      </xdr:nvSpPr>
      <xdr:spPr>
        <a:xfrm>
          <a:off x="2608794"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18276</xdr:rowOff>
    </xdr:from>
    <xdr:to>
      <xdr:col>2</xdr:col>
      <xdr:colOff>638175</xdr:colOff>
      <xdr:row>77</xdr:row>
      <xdr:rowOff>51022</xdr:rowOff>
    </xdr:to>
    <xdr:cxnSp macro="">
      <xdr:nvCxnSpPr>
        <xdr:cNvPr id="181" name="直線コネクタ 180"/>
        <xdr:cNvCxnSpPr/>
      </xdr:nvCxnSpPr>
      <xdr:spPr>
        <a:xfrm>
          <a:off x="1130300" y="13219926"/>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2" name="フローチャート : 判断 181"/>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3" name="テキスト ボックス 182"/>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4" name="フローチャート : 判断 183"/>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5" name="テキスト ボックス 184"/>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33085</xdr:rowOff>
    </xdr:from>
    <xdr:to>
      <xdr:col>6</xdr:col>
      <xdr:colOff>561975</xdr:colOff>
      <xdr:row>76</xdr:row>
      <xdr:rowOff>134685</xdr:rowOff>
    </xdr:to>
    <xdr:sp macro="" textlink="">
      <xdr:nvSpPr>
        <xdr:cNvPr id="191" name="円/楕円 190"/>
        <xdr:cNvSpPr/>
      </xdr:nvSpPr>
      <xdr:spPr>
        <a:xfrm>
          <a:off x="4584700" y="13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11512</xdr:rowOff>
    </xdr:from>
    <xdr:ext cx="599010" cy="259045"/>
    <xdr:sp macro="" textlink="">
      <xdr:nvSpPr>
        <xdr:cNvPr id="192" name="民生費該当値テキスト"/>
        <xdr:cNvSpPr txBox="1"/>
      </xdr:nvSpPr>
      <xdr:spPr>
        <a:xfrm>
          <a:off x="4686300" y="1304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8661</xdr:rowOff>
    </xdr:from>
    <xdr:to>
      <xdr:col>5</xdr:col>
      <xdr:colOff>409575</xdr:colOff>
      <xdr:row>75</xdr:row>
      <xdr:rowOff>110261</xdr:rowOff>
    </xdr:to>
    <xdr:sp macro="" textlink="">
      <xdr:nvSpPr>
        <xdr:cNvPr id="193" name="円/楕円 192"/>
        <xdr:cNvSpPr/>
      </xdr:nvSpPr>
      <xdr:spPr>
        <a:xfrm>
          <a:off x="3746500" y="12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126788</xdr:rowOff>
    </xdr:from>
    <xdr:ext cx="599010" cy="259045"/>
    <xdr:sp macro="" textlink="">
      <xdr:nvSpPr>
        <xdr:cNvPr id="194" name="テキスト ボックス 193"/>
        <xdr:cNvSpPr txBox="1"/>
      </xdr:nvSpPr>
      <xdr:spPr>
        <a:xfrm>
          <a:off x="3497794" y="1264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165,025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44963</xdr:rowOff>
    </xdr:from>
    <xdr:to>
      <xdr:col>4</xdr:col>
      <xdr:colOff>206375</xdr:colOff>
      <xdr:row>76</xdr:row>
      <xdr:rowOff>146563</xdr:rowOff>
    </xdr:to>
    <xdr:sp macro="" textlink="">
      <xdr:nvSpPr>
        <xdr:cNvPr id="195" name="円/楕円 194"/>
        <xdr:cNvSpPr/>
      </xdr:nvSpPr>
      <xdr:spPr>
        <a:xfrm>
          <a:off x="2857500" y="130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163090</xdr:rowOff>
    </xdr:from>
    <xdr:ext cx="599010" cy="259045"/>
    <xdr:sp macro="" textlink="">
      <xdr:nvSpPr>
        <xdr:cNvPr id="196" name="テキスト ボックス 195"/>
        <xdr:cNvSpPr txBox="1"/>
      </xdr:nvSpPr>
      <xdr:spPr>
        <a:xfrm>
          <a:off x="2608794" y="1285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222</xdr:rowOff>
    </xdr:from>
    <xdr:to>
      <xdr:col>3</xdr:col>
      <xdr:colOff>3175</xdr:colOff>
      <xdr:row>77</xdr:row>
      <xdr:rowOff>101822</xdr:rowOff>
    </xdr:to>
    <xdr:sp macro="" textlink="">
      <xdr:nvSpPr>
        <xdr:cNvPr id="197" name="円/楕円 196"/>
        <xdr:cNvSpPr/>
      </xdr:nvSpPr>
      <xdr:spPr>
        <a:xfrm>
          <a:off x="1968500" y="132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118349</xdr:rowOff>
    </xdr:from>
    <xdr:ext cx="599010" cy="259045"/>
    <xdr:sp macro="" textlink="">
      <xdr:nvSpPr>
        <xdr:cNvPr id="198" name="テキスト ボックス 197"/>
        <xdr:cNvSpPr txBox="1"/>
      </xdr:nvSpPr>
      <xdr:spPr>
        <a:xfrm>
          <a:off x="1719794" y="1297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138926</xdr:rowOff>
    </xdr:from>
    <xdr:to>
      <xdr:col>1</xdr:col>
      <xdr:colOff>485775</xdr:colOff>
      <xdr:row>77</xdr:row>
      <xdr:rowOff>69076</xdr:rowOff>
    </xdr:to>
    <xdr:sp macro="" textlink="">
      <xdr:nvSpPr>
        <xdr:cNvPr id="199" name="円/楕円 198"/>
        <xdr:cNvSpPr/>
      </xdr:nvSpPr>
      <xdr:spPr>
        <a:xfrm>
          <a:off x="1079500" y="131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60203</xdr:rowOff>
    </xdr:from>
    <xdr:ext cx="599010" cy="259045"/>
    <xdr:sp macro="" textlink="">
      <xdr:nvSpPr>
        <xdr:cNvPr id="200" name="テキスト ボックス 199"/>
        <xdr:cNvSpPr txBox="1"/>
      </xdr:nvSpPr>
      <xdr:spPr>
        <a:xfrm>
          <a:off x="830794" y="1326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164914</xdr:rowOff>
    </xdr:from>
    <xdr:to>
      <xdr:col>6</xdr:col>
      <xdr:colOff>511175</xdr:colOff>
      <xdr:row>98</xdr:row>
      <xdr:rowOff>7089</xdr:rowOff>
    </xdr:to>
    <xdr:cxnSp macro="">
      <xdr:nvCxnSpPr>
        <xdr:cNvPr id="227" name="直線コネクタ 226"/>
        <xdr:cNvCxnSpPr/>
      </xdr:nvCxnSpPr>
      <xdr:spPr>
        <a:xfrm flipV="1">
          <a:off x="3797300" y="16795564"/>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156877</xdr:rowOff>
    </xdr:from>
    <xdr:to>
      <xdr:col>5</xdr:col>
      <xdr:colOff>358775</xdr:colOff>
      <xdr:row>98</xdr:row>
      <xdr:rowOff>7089</xdr:rowOff>
    </xdr:to>
    <xdr:cxnSp macro="">
      <xdr:nvCxnSpPr>
        <xdr:cNvPr id="230" name="直線コネクタ 229"/>
        <xdr:cNvCxnSpPr/>
      </xdr:nvCxnSpPr>
      <xdr:spPr>
        <a:xfrm>
          <a:off x="2908300" y="16787527"/>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156877</xdr:rowOff>
    </xdr:from>
    <xdr:to>
      <xdr:col>4</xdr:col>
      <xdr:colOff>155575</xdr:colOff>
      <xdr:row>97</xdr:row>
      <xdr:rowOff>167963</xdr:rowOff>
    </xdr:to>
    <xdr:cxnSp macro="">
      <xdr:nvCxnSpPr>
        <xdr:cNvPr id="233" name="直線コネクタ 232"/>
        <xdr:cNvCxnSpPr/>
      </xdr:nvCxnSpPr>
      <xdr:spPr>
        <a:xfrm flipV="1">
          <a:off x="2019300" y="1678752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4" name="フローチャート : 判断 233"/>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17161</xdr:rowOff>
    </xdr:from>
    <xdr:ext cx="534377" cy="259045"/>
    <xdr:sp macro="" textlink="">
      <xdr:nvSpPr>
        <xdr:cNvPr id="235" name="テキスト ボックス 234"/>
        <xdr:cNvSpPr txBox="1"/>
      </xdr:nvSpPr>
      <xdr:spPr>
        <a:xfrm>
          <a:off x="2641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161705</xdr:rowOff>
    </xdr:from>
    <xdr:to>
      <xdr:col>2</xdr:col>
      <xdr:colOff>638175</xdr:colOff>
      <xdr:row>97</xdr:row>
      <xdr:rowOff>167963</xdr:rowOff>
    </xdr:to>
    <xdr:cxnSp macro="">
      <xdr:nvCxnSpPr>
        <xdr:cNvPr id="236" name="直線コネクタ 235"/>
        <xdr:cNvCxnSpPr/>
      </xdr:nvCxnSpPr>
      <xdr:spPr>
        <a:xfrm>
          <a:off x="1130300" y="16792355"/>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7" name="フローチャート : 判断 236"/>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9845</xdr:rowOff>
    </xdr:from>
    <xdr:ext cx="534377" cy="259045"/>
    <xdr:sp macro="" textlink="">
      <xdr:nvSpPr>
        <xdr:cNvPr id="238" name="テキスト ボックス 237"/>
        <xdr:cNvSpPr txBox="1"/>
      </xdr:nvSpPr>
      <xdr:spPr>
        <a:xfrm>
          <a:off x="1752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39" name="フローチャート : 判断 238"/>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17696</xdr:rowOff>
    </xdr:from>
    <xdr:ext cx="534377" cy="259045"/>
    <xdr:sp macro="" textlink="">
      <xdr:nvSpPr>
        <xdr:cNvPr id="240" name="テキスト ボックス 239"/>
        <xdr:cNvSpPr txBox="1"/>
      </xdr:nvSpPr>
      <xdr:spPr>
        <a:xfrm>
          <a:off x="863111" y="164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114114</xdr:rowOff>
    </xdr:from>
    <xdr:to>
      <xdr:col>6</xdr:col>
      <xdr:colOff>561975</xdr:colOff>
      <xdr:row>98</xdr:row>
      <xdr:rowOff>44264</xdr:rowOff>
    </xdr:to>
    <xdr:sp macro="" textlink="">
      <xdr:nvSpPr>
        <xdr:cNvPr id="246" name="円/楕円 245"/>
        <xdr:cNvSpPr/>
      </xdr:nvSpPr>
      <xdr:spPr>
        <a:xfrm>
          <a:off x="4584700" y="16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29041</xdr:rowOff>
    </xdr:from>
    <xdr:ext cx="534377" cy="259045"/>
    <xdr:sp macro="" textlink="">
      <xdr:nvSpPr>
        <xdr:cNvPr id="247" name="衛生費該当値テキスト"/>
        <xdr:cNvSpPr txBox="1"/>
      </xdr:nvSpPr>
      <xdr:spPr>
        <a:xfrm>
          <a:off x="4686300" y="166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127739</xdr:rowOff>
    </xdr:from>
    <xdr:to>
      <xdr:col>5</xdr:col>
      <xdr:colOff>409575</xdr:colOff>
      <xdr:row>98</xdr:row>
      <xdr:rowOff>57889</xdr:rowOff>
    </xdr:to>
    <xdr:sp macro="" textlink="">
      <xdr:nvSpPr>
        <xdr:cNvPr id="248" name="円/楕円 247"/>
        <xdr:cNvSpPr/>
      </xdr:nvSpPr>
      <xdr:spPr>
        <a:xfrm>
          <a:off x="3746500" y="16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49016</xdr:rowOff>
    </xdr:from>
    <xdr:ext cx="534377" cy="259045"/>
    <xdr:sp macro="" textlink="">
      <xdr:nvSpPr>
        <xdr:cNvPr id="249" name="テキスト ボックス 248"/>
        <xdr:cNvSpPr txBox="1"/>
      </xdr:nvSpPr>
      <xdr:spPr>
        <a:xfrm>
          <a:off x="3530111" y="1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106077</xdr:rowOff>
    </xdr:from>
    <xdr:to>
      <xdr:col>4</xdr:col>
      <xdr:colOff>206375</xdr:colOff>
      <xdr:row>98</xdr:row>
      <xdr:rowOff>36227</xdr:rowOff>
    </xdr:to>
    <xdr:sp macro="" textlink="">
      <xdr:nvSpPr>
        <xdr:cNvPr id="250" name="円/楕円 249"/>
        <xdr:cNvSpPr/>
      </xdr:nvSpPr>
      <xdr:spPr>
        <a:xfrm>
          <a:off x="2857500" y="167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27354</xdr:rowOff>
    </xdr:from>
    <xdr:ext cx="534377" cy="259045"/>
    <xdr:sp macro="" textlink="">
      <xdr:nvSpPr>
        <xdr:cNvPr id="251" name="テキスト ボックス 250"/>
        <xdr:cNvSpPr txBox="1"/>
      </xdr:nvSpPr>
      <xdr:spPr>
        <a:xfrm>
          <a:off x="2641111" y="168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117163</xdr:rowOff>
    </xdr:from>
    <xdr:to>
      <xdr:col>3</xdr:col>
      <xdr:colOff>3175</xdr:colOff>
      <xdr:row>98</xdr:row>
      <xdr:rowOff>47313</xdr:rowOff>
    </xdr:to>
    <xdr:sp macro="" textlink="">
      <xdr:nvSpPr>
        <xdr:cNvPr id="252" name="円/楕円 251"/>
        <xdr:cNvSpPr/>
      </xdr:nvSpPr>
      <xdr:spPr>
        <a:xfrm>
          <a:off x="1968500" y="167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38440</xdr:rowOff>
    </xdr:from>
    <xdr:ext cx="534377" cy="259045"/>
    <xdr:sp macro="" textlink="">
      <xdr:nvSpPr>
        <xdr:cNvPr id="253" name="テキスト ボックス 252"/>
        <xdr:cNvSpPr txBox="1"/>
      </xdr:nvSpPr>
      <xdr:spPr>
        <a:xfrm>
          <a:off x="1752111" y="168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110905</xdr:rowOff>
    </xdr:from>
    <xdr:to>
      <xdr:col>1</xdr:col>
      <xdr:colOff>485775</xdr:colOff>
      <xdr:row>98</xdr:row>
      <xdr:rowOff>41055</xdr:rowOff>
    </xdr:to>
    <xdr:sp macro="" textlink="">
      <xdr:nvSpPr>
        <xdr:cNvPr id="254" name="円/楕円 253"/>
        <xdr:cNvSpPr/>
      </xdr:nvSpPr>
      <xdr:spPr>
        <a:xfrm>
          <a:off x="1079500" y="167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32182</xdr:rowOff>
    </xdr:from>
    <xdr:ext cx="534377" cy="259045"/>
    <xdr:sp macro="" textlink="">
      <xdr:nvSpPr>
        <xdr:cNvPr id="255" name="テキスト ボックス 254"/>
        <xdr:cNvSpPr txBox="1"/>
      </xdr:nvSpPr>
      <xdr:spPr>
        <a:xfrm>
          <a:off x="863111" y="168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87775</xdr:rowOff>
    </xdr:from>
    <xdr:to>
      <xdr:col>15</xdr:col>
      <xdr:colOff>180975</xdr:colOff>
      <xdr:row>39</xdr:row>
      <xdr:rowOff>98878</xdr:rowOff>
    </xdr:to>
    <xdr:cxnSp macro="">
      <xdr:nvCxnSpPr>
        <xdr:cNvPr id="286" name="直線コネクタ 285"/>
        <xdr:cNvCxnSpPr/>
      </xdr:nvCxnSpPr>
      <xdr:spPr>
        <a:xfrm>
          <a:off x="9639300" y="677432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153743</xdr:rowOff>
    </xdr:from>
    <xdr:to>
      <xdr:col>14</xdr:col>
      <xdr:colOff>28575</xdr:colOff>
      <xdr:row>39</xdr:row>
      <xdr:rowOff>87775</xdr:rowOff>
    </xdr:to>
    <xdr:cxnSp macro="">
      <xdr:nvCxnSpPr>
        <xdr:cNvPr id="289" name="直線コネクタ 288"/>
        <xdr:cNvCxnSpPr/>
      </xdr:nvCxnSpPr>
      <xdr:spPr>
        <a:xfrm>
          <a:off x="8750300" y="6668843"/>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101164</xdr:rowOff>
    </xdr:from>
    <xdr:to>
      <xdr:col>12</xdr:col>
      <xdr:colOff>511175</xdr:colOff>
      <xdr:row>38</xdr:row>
      <xdr:rowOff>153743</xdr:rowOff>
    </xdr:to>
    <xdr:cxnSp macro="">
      <xdr:nvCxnSpPr>
        <xdr:cNvPr id="292" name="直線コネクタ 291"/>
        <xdr:cNvCxnSpPr/>
      </xdr:nvCxnSpPr>
      <xdr:spPr>
        <a:xfrm>
          <a:off x="7861300" y="661626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3" name="フローチャート : 判断 292"/>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294" name="テキスト ボックス 293"/>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85489</xdr:rowOff>
    </xdr:from>
    <xdr:to>
      <xdr:col>11</xdr:col>
      <xdr:colOff>307975</xdr:colOff>
      <xdr:row>38</xdr:row>
      <xdr:rowOff>101164</xdr:rowOff>
    </xdr:to>
    <xdr:cxnSp macro="">
      <xdr:nvCxnSpPr>
        <xdr:cNvPr id="295" name="直線コネクタ 294"/>
        <xdr:cNvCxnSpPr/>
      </xdr:nvCxnSpPr>
      <xdr:spPr>
        <a:xfrm>
          <a:off x="6972300" y="6429139"/>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296" name="フローチャート : 判断 295"/>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297" name="テキスト ボックス 296"/>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298" name="フローチャート : 判断 297"/>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299" name="テキスト ボックス 298"/>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36975</xdr:rowOff>
    </xdr:from>
    <xdr:to>
      <xdr:col>14</xdr:col>
      <xdr:colOff>79375</xdr:colOff>
      <xdr:row>39</xdr:row>
      <xdr:rowOff>138575</xdr:rowOff>
    </xdr:to>
    <xdr:sp macro="" textlink="">
      <xdr:nvSpPr>
        <xdr:cNvPr id="307" name="円/楕円 306"/>
        <xdr:cNvSpPr/>
      </xdr:nvSpPr>
      <xdr:spPr>
        <a:xfrm>
          <a:off x="9588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129702</xdr:rowOff>
    </xdr:from>
    <xdr:ext cx="313932" cy="259045"/>
    <xdr:sp macro="" textlink="">
      <xdr:nvSpPr>
        <xdr:cNvPr id="308" name="テキスト ボックス 307"/>
        <xdr:cNvSpPr txBox="1"/>
      </xdr:nvSpPr>
      <xdr:spPr>
        <a:xfrm>
          <a:off x="9482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102943</xdr:rowOff>
    </xdr:from>
    <xdr:to>
      <xdr:col>12</xdr:col>
      <xdr:colOff>561975</xdr:colOff>
      <xdr:row>39</xdr:row>
      <xdr:rowOff>33093</xdr:rowOff>
    </xdr:to>
    <xdr:sp macro="" textlink="">
      <xdr:nvSpPr>
        <xdr:cNvPr id="309" name="円/楕円 308"/>
        <xdr:cNvSpPr/>
      </xdr:nvSpPr>
      <xdr:spPr>
        <a:xfrm>
          <a:off x="8699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24220</xdr:rowOff>
    </xdr:from>
    <xdr:ext cx="378565" cy="259045"/>
    <xdr:sp macro="" textlink="">
      <xdr:nvSpPr>
        <xdr:cNvPr id="310" name="テキスト ボックス 309"/>
        <xdr:cNvSpPr txBox="1"/>
      </xdr:nvSpPr>
      <xdr:spPr>
        <a:xfrm>
          <a:off x="8561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50364</xdr:rowOff>
    </xdr:from>
    <xdr:to>
      <xdr:col>11</xdr:col>
      <xdr:colOff>358775</xdr:colOff>
      <xdr:row>38</xdr:row>
      <xdr:rowOff>151964</xdr:rowOff>
    </xdr:to>
    <xdr:sp macro="" textlink="">
      <xdr:nvSpPr>
        <xdr:cNvPr id="311" name="円/楕円 310"/>
        <xdr:cNvSpPr/>
      </xdr:nvSpPr>
      <xdr:spPr>
        <a:xfrm>
          <a:off x="7810500" y="65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143091</xdr:rowOff>
    </xdr:from>
    <xdr:ext cx="378565" cy="259045"/>
    <xdr:sp macro="" textlink="">
      <xdr:nvSpPr>
        <xdr:cNvPr id="312" name="テキスト ボックス 311"/>
        <xdr:cNvSpPr txBox="1"/>
      </xdr:nvSpPr>
      <xdr:spPr>
        <a:xfrm>
          <a:off x="7672017" y="665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34689</xdr:rowOff>
    </xdr:from>
    <xdr:to>
      <xdr:col>10</xdr:col>
      <xdr:colOff>155575</xdr:colOff>
      <xdr:row>37</xdr:row>
      <xdr:rowOff>136289</xdr:rowOff>
    </xdr:to>
    <xdr:sp macro="" textlink="">
      <xdr:nvSpPr>
        <xdr:cNvPr id="313" name="円/楕円 312"/>
        <xdr:cNvSpPr/>
      </xdr:nvSpPr>
      <xdr:spPr>
        <a:xfrm>
          <a:off x="6921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127416</xdr:rowOff>
    </xdr:from>
    <xdr:ext cx="469744" cy="259045"/>
    <xdr:sp macro="" textlink="">
      <xdr:nvSpPr>
        <xdr:cNvPr id="314" name="テキスト ボックス 313"/>
        <xdr:cNvSpPr txBox="1"/>
      </xdr:nvSpPr>
      <xdr:spPr>
        <a:xfrm>
          <a:off x="6737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66937</xdr:rowOff>
    </xdr:from>
    <xdr:to>
      <xdr:col>15</xdr:col>
      <xdr:colOff>180975</xdr:colOff>
      <xdr:row>58</xdr:row>
      <xdr:rowOff>74923</xdr:rowOff>
    </xdr:to>
    <xdr:cxnSp macro="">
      <xdr:nvCxnSpPr>
        <xdr:cNvPr id="343" name="直線コネクタ 342"/>
        <xdr:cNvCxnSpPr/>
      </xdr:nvCxnSpPr>
      <xdr:spPr>
        <a:xfrm>
          <a:off x="9639300" y="10011037"/>
          <a:ext cx="8382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40563</xdr:rowOff>
    </xdr:from>
    <xdr:to>
      <xdr:col>14</xdr:col>
      <xdr:colOff>28575</xdr:colOff>
      <xdr:row>58</xdr:row>
      <xdr:rowOff>66937</xdr:rowOff>
    </xdr:to>
    <xdr:cxnSp macro="">
      <xdr:nvCxnSpPr>
        <xdr:cNvPr id="346" name="直線コネクタ 345"/>
        <xdr:cNvCxnSpPr/>
      </xdr:nvCxnSpPr>
      <xdr:spPr>
        <a:xfrm>
          <a:off x="8750300" y="9984663"/>
          <a:ext cx="889000" cy="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25949</xdr:rowOff>
    </xdr:from>
    <xdr:to>
      <xdr:col>12</xdr:col>
      <xdr:colOff>511175</xdr:colOff>
      <xdr:row>58</xdr:row>
      <xdr:rowOff>40563</xdr:rowOff>
    </xdr:to>
    <xdr:cxnSp macro="">
      <xdr:nvCxnSpPr>
        <xdr:cNvPr id="349" name="直線コネクタ 348"/>
        <xdr:cNvCxnSpPr/>
      </xdr:nvCxnSpPr>
      <xdr:spPr>
        <a:xfrm>
          <a:off x="7861300" y="9970049"/>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50" name="フローチャート : 判断 349"/>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107327</xdr:rowOff>
    </xdr:from>
    <xdr:ext cx="534377" cy="259045"/>
    <xdr:sp macro="" textlink="">
      <xdr:nvSpPr>
        <xdr:cNvPr id="351" name="テキスト ボックス 350"/>
        <xdr:cNvSpPr txBox="1"/>
      </xdr:nvSpPr>
      <xdr:spPr>
        <a:xfrm>
          <a:off x="8483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13665</xdr:rowOff>
    </xdr:from>
    <xdr:to>
      <xdr:col>11</xdr:col>
      <xdr:colOff>307975</xdr:colOff>
      <xdr:row>58</xdr:row>
      <xdr:rowOff>25949</xdr:rowOff>
    </xdr:to>
    <xdr:cxnSp macro="">
      <xdr:nvCxnSpPr>
        <xdr:cNvPr id="352" name="直線コネクタ 351"/>
        <xdr:cNvCxnSpPr/>
      </xdr:nvCxnSpPr>
      <xdr:spPr>
        <a:xfrm>
          <a:off x="6972300" y="9957765"/>
          <a:ext cx="8890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3" name="フローチャート : 判断 352"/>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85188</xdr:rowOff>
    </xdr:from>
    <xdr:ext cx="534377" cy="259045"/>
    <xdr:sp macro="" textlink="">
      <xdr:nvSpPr>
        <xdr:cNvPr id="354" name="テキスト ボックス 353"/>
        <xdr:cNvSpPr txBox="1"/>
      </xdr:nvSpPr>
      <xdr:spPr>
        <a:xfrm>
          <a:off x="7594111" y="100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5" name="フローチャート : 判断 354"/>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76212</xdr:rowOff>
    </xdr:from>
    <xdr:ext cx="534377" cy="259045"/>
    <xdr:sp macro="" textlink="">
      <xdr:nvSpPr>
        <xdr:cNvPr id="356" name="テキスト ボックス 355"/>
        <xdr:cNvSpPr txBox="1"/>
      </xdr:nvSpPr>
      <xdr:spPr>
        <a:xfrm>
          <a:off x="6705111" y="100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24123</xdr:rowOff>
    </xdr:from>
    <xdr:to>
      <xdr:col>15</xdr:col>
      <xdr:colOff>231775</xdr:colOff>
      <xdr:row>58</xdr:row>
      <xdr:rowOff>125723</xdr:rowOff>
    </xdr:to>
    <xdr:sp macro="" textlink="">
      <xdr:nvSpPr>
        <xdr:cNvPr id="362" name="円/楕円 361"/>
        <xdr:cNvSpPr/>
      </xdr:nvSpPr>
      <xdr:spPr>
        <a:xfrm>
          <a:off x="10426700" y="99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2550</xdr:rowOff>
    </xdr:from>
    <xdr:ext cx="534377" cy="259045"/>
    <xdr:sp macro="" textlink="">
      <xdr:nvSpPr>
        <xdr:cNvPr id="363" name="農林水産業費該当値テキスト"/>
        <xdr:cNvSpPr txBox="1"/>
      </xdr:nvSpPr>
      <xdr:spPr>
        <a:xfrm>
          <a:off x="10528300" y="99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16137</xdr:rowOff>
    </xdr:from>
    <xdr:to>
      <xdr:col>14</xdr:col>
      <xdr:colOff>79375</xdr:colOff>
      <xdr:row>58</xdr:row>
      <xdr:rowOff>117737</xdr:rowOff>
    </xdr:to>
    <xdr:sp macro="" textlink="">
      <xdr:nvSpPr>
        <xdr:cNvPr id="364" name="円/楕円 363"/>
        <xdr:cNvSpPr/>
      </xdr:nvSpPr>
      <xdr:spPr>
        <a:xfrm>
          <a:off x="9588500" y="99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108864</xdr:rowOff>
    </xdr:from>
    <xdr:ext cx="534377" cy="259045"/>
    <xdr:sp macro="" textlink="">
      <xdr:nvSpPr>
        <xdr:cNvPr id="365" name="テキスト ボックス 364"/>
        <xdr:cNvSpPr txBox="1"/>
      </xdr:nvSpPr>
      <xdr:spPr>
        <a:xfrm>
          <a:off x="9372111" y="100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161213</xdr:rowOff>
    </xdr:from>
    <xdr:to>
      <xdr:col>12</xdr:col>
      <xdr:colOff>561975</xdr:colOff>
      <xdr:row>58</xdr:row>
      <xdr:rowOff>91363</xdr:rowOff>
    </xdr:to>
    <xdr:sp macro="" textlink="">
      <xdr:nvSpPr>
        <xdr:cNvPr id="366" name="円/楕円 365"/>
        <xdr:cNvSpPr/>
      </xdr:nvSpPr>
      <xdr:spPr>
        <a:xfrm>
          <a:off x="8699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82490</xdr:rowOff>
    </xdr:from>
    <xdr:ext cx="534377" cy="259045"/>
    <xdr:sp macro="" textlink="">
      <xdr:nvSpPr>
        <xdr:cNvPr id="367" name="テキスト ボックス 366"/>
        <xdr:cNvSpPr txBox="1"/>
      </xdr:nvSpPr>
      <xdr:spPr>
        <a:xfrm>
          <a:off x="8483111" y="10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146599</xdr:rowOff>
    </xdr:from>
    <xdr:to>
      <xdr:col>11</xdr:col>
      <xdr:colOff>358775</xdr:colOff>
      <xdr:row>58</xdr:row>
      <xdr:rowOff>76749</xdr:rowOff>
    </xdr:to>
    <xdr:sp macro="" textlink="">
      <xdr:nvSpPr>
        <xdr:cNvPr id="368" name="円/楕円 367"/>
        <xdr:cNvSpPr/>
      </xdr:nvSpPr>
      <xdr:spPr>
        <a:xfrm>
          <a:off x="7810500" y="99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93276</xdr:rowOff>
    </xdr:from>
    <xdr:ext cx="534377" cy="259045"/>
    <xdr:sp macro="" textlink="">
      <xdr:nvSpPr>
        <xdr:cNvPr id="369" name="テキスト ボックス 368"/>
        <xdr:cNvSpPr txBox="1"/>
      </xdr:nvSpPr>
      <xdr:spPr>
        <a:xfrm>
          <a:off x="7594111" y="96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134315</xdr:rowOff>
    </xdr:from>
    <xdr:to>
      <xdr:col>10</xdr:col>
      <xdr:colOff>155575</xdr:colOff>
      <xdr:row>58</xdr:row>
      <xdr:rowOff>64465</xdr:rowOff>
    </xdr:to>
    <xdr:sp macro="" textlink="">
      <xdr:nvSpPr>
        <xdr:cNvPr id="370" name="円/楕円 369"/>
        <xdr:cNvSpPr/>
      </xdr:nvSpPr>
      <xdr:spPr>
        <a:xfrm>
          <a:off x="6921500" y="9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80992</xdr:rowOff>
    </xdr:from>
    <xdr:ext cx="534377" cy="259045"/>
    <xdr:sp macro="" textlink="">
      <xdr:nvSpPr>
        <xdr:cNvPr id="371" name="テキスト ボックス 370"/>
        <xdr:cNvSpPr txBox="1"/>
      </xdr:nvSpPr>
      <xdr:spPr>
        <a:xfrm>
          <a:off x="6705111" y="96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58706</xdr:rowOff>
    </xdr:from>
    <xdr:to>
      <xdr:col>15</xdr:col>
      <xdr:colOff>180975</xdr:colOff>
      <xdr:row>76</xdr:row>
      <xdr:rowOff>156821</xdr:rowOff>
    </xdr:to>
    <xdr:cxnSp macro="">
      <xdr:nvCxnSpPr>
        <xdr:cNvPr id="398" name="直線コネクタ 397"/>
        <xdr:cNvCxnSpPr/>
      </xdr:nvCxnSpPr>
      <xdr:spPr>
        <a:xfrm flipV="1">
          <a:off x="9639300" y="13088906"/>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156821</xdr:rowOff>
    </xdr:from>
    <xdr:to>
      <xdr:col>14</xdr:col>
      <xdr:colOff>28575</xdr:colOff>
      <xdr:row>77</xdr:row>
      <xdr:rowOff>90323</xdr:rowOff>
    </xdr:to>
    <xdr:cxnSp macro="">
      <xdr:nvCxnSpPr>
        <xdr:cNvPr id="401" name="直線コネクタ 400"/>
        <xdr:cNvCxnSpPr/>
      </xdr:nvCxnSpPr>
      <xdr:spPr>
        <a:xfrm flipV="1">
          <a:off x="8750300" y="13187021"/>
          <a:ext cx="889000" cy="1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90323</xdr:rowOff>
    </xdr:from>
    <xdr:to>
      <xdr:col>12</xdr:col>
      <xdr:colOff>511175</xdr:colOff>
      <xdr:row>77</xdr:row>
      <xdr:rowOff>144272</xdr:rowOff>
    </xdr:to>
    <xdr:cxnSp macro="">
      <xdr:nvCxnSpPr>
        <xdr:cNvPr id="404" name="直線コネクタ 403"/>
        <xdr:cNvCxnSpPr/>
      </xdr:nvCxnSpPr>
      <xdr:spPr>
        <a:xfrm flipV="1">
          <a:off x="7861300" y="13291973"/>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5" name="フローチャート : 判断 404"/>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06" name="テキスト ボックス 405"/>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144272</xdr:rowOff>
    </xdr:from>
    <xdr:to>
      <xdr:col>11</xdr:col>
      <xdr:colOff>307975</xdr:colOff>
      <xdr:row>77</xdr:row>
      <xdr:rowOff>167475</xdr:rowOff>
    </xdr:to>
    <xdr:cxnSp macro="">
      <xdr:nvCxnSpPr>
        <xdr:cNvPr id="407" name="直線コネクタ 406"/>
        <xdr:cNvCxnSpPr/>
      </xdr:nvCxnSpPr>
      <xdr:spPr>
        <a:xfrm flipV="1">
          <a:off x="6972300" y="1334592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08" name="フローチャート : 判断 407"/>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09" name="テキスト ボックス 408"/>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10" name="フローチャート : 判断 409"/>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11" name="テキスト ボックス 410"/>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7906</xdr:rowOff>
    </xdr:from>
    <xdr:to>
      <xdr:col>15</xdr:col>
      <xdr:colOff>231775</xdr:colOff>
      <xdr:row>76</xdr:row>
      <xdr:rowOff>109506</xdr:rowOff>
    </xdr:to>
    <xdr:sp macro="" textlink="">
      <xdr:nvSpPr>
        <xdr:cNvPr id="417" name="円/楕円 416"/>
        <xdr:cNvSpPr/>
      </xdr:nvSpPr>
      <xdr:spPr>
        <a:xfrm>
          <a:off x="10426700" y="130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30784</xdr:rowOff>
    </xdr:from>
    <xdr:ext cx="534377" cy="259045"/>
    <xdr:sp macro="" textlink="">
      <xdr:nvSpPr>
        <xdr:cNvPr id="418" name="商工費該当値テキスト"/>
        <xdr:cNvSpPr txBox="1"/>
      </xdr:nvSpPr>
      <xdr:spPr>
        <a:xfrm>
          <a:off x="10528300" y="128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106021</xdr:rowOff>
    </xdr:from>
    <xdr:to>
      <xdr:col>14</xdr:col>
      <xdr:colOff>79375</xdr:colOff>
      <xdr:row>77</xdr:row>
      <xdr:rowOff>36171</xdr:rowOff>
    </xdr:to>
    <xdr:sp macro="" textlink="">
      <xdr:nvSpPr>
        <xdr:cNvPr id="419" name="円/楕円 418"/>
        <xdr:cNvSpPr/>
      </xdr:nvSpPr>
      <xdr:spPr>
        <a:xfrm>
          <a:off x="9588500" y="131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52699</xdr:rowOff>
    </xdr:from>
    <xdr:ext cx="534377" cy="259045"/>
    <xdr:sp macro="" textlink="">
      <xdr:nvSpPr>
        <xdr:cNvPr id="420" name="テキスト ボックス 419"/>
        <xdr:cNvSpPr txBox="1"/>
      </xdr:nvSpPr>
      <xdr:spPr>
        <a:xfrm>
          <a:off x="9372111" y="129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39523</xdr:rowOff>
    </xdr:from>
    <xdr:to>
      <xdr:col>12</xdr:col>
      <xdr:colOff>561975</xdr:colOff>
      <xdr:row>77</xdr:row>
      <xdr:rowOff>141123</xdr:rowOff>
    </xdr:to>
    <xdr:sp macro="" textlink="">
      <xdr:nvSpPr>
        <xdr:cNvPr id="421" name="円/楕円 420"/>
        <xdr:cNvSpPr/>
      </xdr:nvSpPr>
      <xdr:spPr>
        <a:xfrm>
          <a:off x="8699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157650</xdr:rowOff>
    </xdr:from>
    <xdr:ext cx="469744" cy="259045"/>
    <xdr:sp macro="" textlink="">
      <xdr:nvSpPr>
        <xdr:cNvPr id="422" name="テキスト ボックス 421"/>
        <xdr:cNvSpPr txBox="1"/>
      </xdr:nvSpPr>
      <xdr:spPr>
        <a:xfrm>
          <a:off x="8515427" y="130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93472</xdr:rowOff>
    </xdr:from>
    <xdr:to>
      <xdr:col>11</xdr:col>
      <xdr:colOff>358775</xdr:colOff>
      <xdr:row>78</xdr:row>
      <xdr:rowOff>23622</xdr:rowOff>
    </xdr:to>
    <xdr:sp macro="" textlink="">
      <xdr:nvSpPr>
        <xdr:cNvPr id="423" name="円/楕円 422"/>
        <xdr:cNvSpPr/>
      </xdr:nvSpPr>
      <xdr:spPr>
        <a:xfrm>
          <a:off x="7810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14749</xdr:rowOff>
    </xdr:from>
    <xdr:ext cx="469744" cy="259045"/>
    <xdr:sp macro="" textlink="">
      <xdr:nvSpPr>
        <xdr:cNvPr id="424" name="テキスト ボックス 423"/>
        <xdr:cNvSpPr txBox="1"/>
      </xdr:nvSpPr>
      <xdr:spPr>
        <a:xfrm>
          <a:off x="7626427"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116675</xdr:rowOff>
    </xdr:from>
    <xdr:to>
      <xdr:col>10</xdr:col>
      <xdr:colOff>155575</xdr:colOff>
      <xdr:row>78</xdr:row>
      <xdr:rowOff>46825</xdr:rowOff>
    </xdr:to>
    <xdr:sp macro="" textlink="">
      <xdr:nvSpPr>
        <xdr:cNvPr id="425" name="円/楕円 424"/>
        <xdr:cNvSpPr/>
      </xdr:nvSpPr>
      <xdr:spPr>
        <a:xfrm>
          <a:off x="6921500" y="133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37952</xdr:rowOff>
    </xdr:from>
    <xdr:ext cx="469744" cy="259045"/>
    <xdr:sp macro="" textlink="">
      <xdr:nvSpPr>
        <xdr:cNvPr id="426" name="テキスト ボックス 425"/>
        <xdr:cNvSpPr txBox="1"/>
      </xdr:nvSpPr>
      <xdr:spPr>
        <a:xfrm>
          <a:off x="6737427" y="134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157307</xdr:rowOff>
    </xdr:from>
    <xdr:to>
      <xdr:col>15</xdr:col>
      <xdr:colOff>180975</xdr:colOff>
      <xdr:row>97</xdr:row>
      <xdr:rowOff>58872</xdr:rowOff>
    </xdr:to>
    <xdr:cxnSp macro="">
      <xdr:nvCxnSpPr>
        <xdr:cNvPr id="453" name="直線コネクタ 452"/>
        <xdr:cNvCxnSpPr/>
      </xdr:nvCxnSpPr>
      <xdr:spPr>
        <a:xfrm flipV="1">
          <a:off x="9639300" y="16616507"/>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36725</xdr:rowOff>
    </xdr:from>
    <xdr:to>
      <xdr:col>14</xdr:col>
      <xdr:colOff>28575</xdr:colOff>
      <xdr:row>97</xdr:row>
      <xdr:rowOff>58872</xdr:rowOff>
    </xdr:to>
    <xdr:cxnSp macro="">
      <xdr:nvCxnSpPr>
        <xdr:cNvPr id="456" name="直線コネクタ 455"/>
        <xdr:cNvCxnSpPr/>
      </xdr:nvCxnSpPr>
      <xdr:spPr>
        <a:xfrm>
          <a:off x="8750300" y="16667375"/>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36725</xdr:rowOff>
    </xdr:from>
    <xdr:to>
      <xdr:col>12</xdr:col>
      <xdr:colOff>511175</xdr:colOff>
      <xdr:row>97</xdr:row>
      <xdr:rowOff>100316</xdr:rowOff>
    </xdr:to>
    <xdr:cxnSp macro="">
      <xdr:nvCxnSpPr>
        <xdr:cNvPr id="459" name="直線コネクタ 458"/>
        <xdr:cNvCxnSpPr/>
      </xdr:nvCxnSpPr>
      <xdr:spPr>
        <a:xfrm flipV="1">
          <a:off x="7861300" y="16667375"/>
          <a:ext cx="8890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60" name="フローチャート : 判断 459"/>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99215</xdr:rowOff>
    </xdr:from>
    <xdr:ext cx="534377" cy="259045"/>
    <xdr:sp macro="" textlink="">
      <xdr:nvSpPr>
        <xdr:cNvPr id="461" name="テキスト ボックス 460"/>
        <xdr:cNvSpPr txBox="1"/>
      </xdr:nvSpPr>
      <xdr:spPr>
        <a:xfrm>
          <a:off x="8483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60609</xdr:rowOff>
    </xdr:from>
    <xdr:to>
      <xdr:col>11</xdr:col>
      <xdr:colOff>307975</xdr:colOff>
      <xdr:row>97</xdr:row>
      <xdr:rowOff>100316</xdr:rowOff>
    </xdr:to>
    <xdr:cxnSp macro="">
      <xdr:nvCxnSpPr>
        <xdr:cNvPr id="462" name="直線コネクタ 461"/>
        <xdr:cNvCxnSpPr/>
      </xdr:nvCxnSpPr>
      <xdr:spPr>
        <a:xfrm>
          <a:off x="6972300" y="16691259"/>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3" name="フローチャート : 判断 462"/>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135456</xdr:rowOff>
    </xdr:from>
    <xdr:ext cx="534377" cy="259045"/>
    <xdr:sp macro="" textlink="">
      <xdr:nvSpPr>
        <xdr:cNvPr id="464" name="テキスト ボックス 463"/>
        <xdr:cNvSpPr txBox="1"/>
      </xdr:nvSpPr>
      <xdr:spPr>
        <a:xfrm>
          <a:off x="7594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5" name="フローチャート : 判断 464"/>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125917</xdr:rowOff>
    </xdr:from>
    <xdr:ext cx="534377" cy="259045"/>
    <xdr:sp macro="" textlink="">
      <xdr:nvSpPr>
        <xdr:cNvPr id="466" name="テキスト ボックス 465"/>
        <xdr:cNvSpPr txBox="1"/>
      </xdr:nvSpPr>
      <xdr:spPr>
        <a:xfrm>
          <a:off x="6705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106507</xdr:rowOff>
    </xdr:from>
    <xdr:to>
      <xdr:col>15</xdr:col>
      <xdr:colOff>231775</xdr:colOff>
      <xdr:row>97</xdr:row>
      <xdr:rowOff>36657</xdr:rowOff>
    </xdr:to>
    <xdr:sp macro="" textlink="">
      <xdr:nvSpPr>
        <xdr:cNvPr id="472" name="円/楕円 471"/>
        <xdr:cNvSpPr/>
      </xdr:nvSpPr>
      <xdr:spPr>
        <a:xfrm>
          <a:off x="10426700" y="165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129384</xdr:rowOff>
    </xdr:from>
    <xdr:ext cx="534377" cy="259045"/>
    <xdr:sp macro="" textlink="">
      <xdr:nvSpPr>
        <xdr:cNvPr id="473" name="土木費該当値テキスト"/>
        <xdr:cNvSpPr txBox="1"/>
      </xdr:nvSpPr>
      <xdr:spPr>
        <a:xfrm>
          <a:off x="10528300" y="164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8072</xdr:rowOff>
    </xdr:from>
    <xdr:to>
      <xdr:col>14</xdr:col>
      <xdr:colOff>79375</xdr:colOff>
      <xdr:row>97</xdr:row>
      <xdr:rowOff>109672</xdr:rowOff>
    </xdr:to>
    <xdr:sp macro="" textlink="">
      <xdr:nvSpPr>
        <xdr:cNvPr id="474" name="円/楕円 473"/>
        <xdr:cNvSpPr/>
      </xdr:nvSpPr>
      <xdr:spPr>
        <a:xfrm>
          <a:off x="95885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100799</xdr:rowOff>
    </xdr:from>
    <xdr:ext cx="534377" cy="259045"/>
    <xdr:sp macro="" textlink="">
      <xdr:nvSpPr>
        <xdr:cNvPr id="475" name="テキスト ボックス 474"/>
        <xdr:cNvSpPr txBox="1"/>
      </xdr:nvSpPr>
      <xdr:spPr>
        <a:xfrm>
          <a:off x="9372111" y="16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157375</xdr:rowOff>
    </xdr:from>
    <xdr:to>
      <xdr:col>12</xdr:col>
      <xdr:colOff>561975</xdr:colOff>
      <xdr:row>97</xdr:row>
      <xdr:rowOff>87525</xdr:rowOff>
    </xdr:to>
    <xdr:sp macro="" textlink="">
      <xdr:nvSpPr>
        <xdr:cNvPr id="476" name="円/楕円 475"/>
        <xdr:cNvSpPr/>
      </xdr:nvSpPr>
      <xdr:spPr>
        <a:xfrm>
          <a:off x="8699500" y="16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78652</xdr:rowOff>
    </xdr:from>
    <xdr:ext cx="534377" cy="259045"/>
    <xdr:sp macro="" textlink="">
      <xdr:nvSpPr>
        <xdr:cNvPr id="477" name="テキスト ボックス 476"/>
        <xdr:cNvSpPr txBox="1"/>
      </xdr:nvSpPr>
      <xdr:spPr>
        <a:xfrm>
          <a:off x="8483111" y="167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49516</xdr:rowOff>
    </xdr:from>
    <xdr:to>
      <xdr:col>11</xdr:col>
      <xdr:colOff>358775</xdr:colOff>
      <xdr:row>97</xdr:row>
      <xdr:rowOff>151116</xdr:rowOff>
    </xdr:to>
    <xdr:sp macro="" textlink="">
      <xdr:nvSpPr>
        <xdr:cNvPr id="478" name="円/楕円 477"/>
        <xdr:cNvSpPr/>
      </xdr:nvSpPr>
      <xdr:spPr>
        <a:xfrm>
          <a:off x="7810500" y="166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142243</xdr:rowOff>
    </xdr:from>
    <xdr:ext cx="534377" cy="259045"/>
    <xdr:sp macro="" textlink="">
      <xdr:nvSpPr>
        <xdr:cNvPr id="479" name="テキスト ボックス 478"/>
        <xdr:cNvSpPr txBox="1"/>
      </xdr:nvSpPr>
      <xdr:spPr>
        <a:xfrm>
          <a:off x="7594111" y="167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9809</xdr:rowOff>
    </xdr:from>
    <xdr:to>
      <xdr:col>10</xdr:col>
      <xdr:colOff>155575</xdr:colOff>
      <xdr:row>97</xdr:row>
      <xdr:rowOff>111409</xdr:rowOff>
    </xdr:to>
    <xdr:sp macro="" textlink="">
      <xdr:nvSpPr>
        <xdr:cNvPr id="480" name="円/楕円 479"/>
        <xdr:cNvSpPr/>
      </xdr:nvSpPr>
      <xdr:spPr>
        <a:xfrm>
          <a:off x="6921500" y="166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127936</xdr:rowOff>
    </xdr:from>
    <xdr:ext cx="534377" cy="259045"/>
    <xdr:sp macro="" textlink="">
      <xdr:nvSpPr>
        <xdr:cNvPr id="481" name="テキスト ボックス 480"/>
        <xdr:cNvSpPr txBox="1"/>
      </xdr:nvSpPr>
      <xdr:spPr>
        <a:xfrm>
          <a:off x="6705111" y="1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56702</xdr:rowOff>
    </xdr:from>
    <xdr:to>
      <xdr:col>23</xdr:col>
      <xdr:colOff>517525</xdr:colOff>
      <xdr:row>37</xdr:row>
      <xdr:rowOff>118849</xdr:rowOff>
    </xdr:to>
    <xdr:cxnSp macro="">
      <xdr:nvCxnSpPr>
        <xdr:cNvPr id="512" name="直線コネクタ 511"/>
        <xdr:cNvCxnSpPr/>
      </xdr:nvCxnSpPr>
      <xdr:spPr>
        <a:xfrm>
          <a:off x="15481300" y="6400352"/>
          <a:ext cx="8382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36699</xdr:rowOff>
    </xdr:from>
    <xdr:to>
      <xdr:col>22</xdr:col>
      <xdr:colOff>365125</xdr:colOff>
      <xdr:row>37</xdr:row>
      <xdr:rowOff>56702</xdr:rowOff>
    </xdr:to>
    <xdr:cxnSp macro="">
      <xdr:nvCxnSpPr>
        <xdr:cNvPr id="515" name="直線コネクタ 514"/>
        <xdr:cNvCxnSpPr/>
      </xdr:nvCxnSpPr>
      <xdr:spPr>
        <a:xfrm>
          <a:off x="14592300" y="6208899"/>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36699</xdr:rowOff>
    </xdr:from>
    <xdr:to>
      <xdr:col>21</xdr:col>
      <xdr:colOff>161925</xdr:colOff>
      <xdr:row>37</xdr:row>
      <xdr:rowOff>136075</xdr:rowOff>
    </xdr:to>
    <xdr:cxnSp macro="">
      <xdr:nvCxnSpPr>
        <xdr:cNvPr id="518" name="直線コネクタ 517"/>
        <xdr:cNvCxnSpPr/>
      </xdr:nvCxnSpPr>
      <xdr:spPr>
        <a:xfrm flipV="1">
          <a:off x="13703300" y="6208899"/>
          <a:ext cx="889000" cy="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19" name="フローチャート : 判断 518"/>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0" name="テキスト ボックス 519"/>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125184</xdr:rowOff>
    </xdr:from>
    <xdr:to>
      <xdr:col>19</xdr:col>
      <xdr:colOff>644525</xdr:colOff>
      <xdr:row>37</xdr:row>
      <xdr:rowOff>136075</xdr:rowOff>
    </xdr:to>
    <xdr:cxnSp macro="">
      <xdr:nvCxnSpPr>
        <xdr:cNvPr id="521" name="直線コネクタ 520"/>
        <xdr:cNvCxnSpPr/>
      </xdr:nvCxnSpPr>
      <xdr:spPr>
        <a:xfrm>
          <a:off x="12814300" y="6468834"/>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2" name="フローチャート : 判断 521"/>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23" name="テキスト ボックス 522"/>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4" name="フローチャート : 判断 523"/>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25" name="テキスト ボックス 524"/>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68049</xdr:rowOff>
    </xdr:from>
    <xdr:to>
      <xdr:col>23</xdr:col>
      <xdr:colOff>568325</xdr:colOff>
      <xdr:row>37</xdr:row>
      <xdr:rowOff>169649</xdr:rowOff>
    </xdr:to>
    <xdr:sp macro="" textlink="">
      <xdr:nvSpPr>
        <xdr:cNvPr id="531" name="円/楕円 530"/>
        <xdr:cNvSpPr/>
      </xdr:nvSpPr>
      <xdr:spPr>
        <a:xfrm>
          <a:off x="16268700" y="6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154426</xdr:rowOff>
    </xdr:from>
    <xdr:ext cx="534377" cy="259045"/>
    <xdr:sp macro="" textlink="">
      <xdr:nvSpPr>
        <xdr:cNvPr id="532" name="消防費該当値テキスト"/>
        <xdr:cNvSpPr txBox="1"/>
      </xdr:nvSpPr>
      <xdr:spPr>
        <a:xfrm>
          <a:off x="16370300" y="632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5902</xdr:rowOff>
    </xdr:from>
    <xdr:to>
      <xdr:col>22</xdr:col>
      <xdr:colOff>415925</xdr:colOff>
      <xdr:row>37</xdr:row>
      <xdr:rowOff>107502</xdr:rowOff>
    </xdr:to>
    <xdr:sp macro="" textlink="">
      <xdr:nvSpPr>
        <xdr:cNvPr id="533" name="円/楕円 532"/>
        <xdr:cNvSpPr/>
      </xdr:nvSpPr>
      <xdr:spPr>
        <a:xfrm>
          <a:off x="15430500" y="63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98629</xdr:rowOff>
    </xdr:from>
    <xdr:ext cx="534377" cy="259045"/>
    <xdr:sp macro="" textlink="">
      <xdr:nvSpPr>
        <xdr:cNvPr id="534" name="テキスト ボックス 533"/>
        <xdr:cNvSpPr txBox="1"/>
      </xdr:nvSpPr>
      <xdr:spPr>
        <a:xfrm>
          <a:off x="15214111" y="64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157349</xdr:rowOff>
    </xdr:from>
    <xdr:to>
      <xdr:col>21</xdr:col>
      <xdr:colOff>212725</xdr:colOff>
      <xdr:row>36</xdr:row>
      <xdr:rowOff>87499</xdr:rowOff>
    </xdr:to>
    <xdr:sp macro="" textlink="">
      <xdr:nvSpPr>
        <xdr:cNvPr id="535" name="円/楕円 534"/>
        <xdr:cNvSpPr/>
      </xdr:nvSpPr>
      <xdr:spPr>
        <a:xfrm>
          <a:off x="14541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104026</xdr:rowOff>
    </xdr:from>
    <xdr:ext cx="534377" cy="259045"/>
    <xdr:sp macro="" textlink="">
      <xdr:nvSpPr>
        <xdr:cNvPr id="536" name="テキスト ボックス 535"/>
        <xdr:cNvSpPr txBox="1"/>
      </xdr:nvSpPr>
      <xdr:spPr>
        <a:xfrm>
          <a:off x="14325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85275</xdr:rowOff>
    </xdr:from>
    <xdr:to>
      <xdr:col>20</xdr:col>
      <xdr:colOff>9525</xdr:colOff>
      <xdr:row>38</xdr:row>
      <xdr:rowOff>15425</xdr:rowOff>
    </xdr:to>
    <xdr:sp macro="" textlink="">
      <xdr:nvSpPr>
        <xdr:cNvPr id="537" name="円/楕円 536"/>
        <xdr:cNvSpPr/>
      </xdr:nvSpPr>
      <xdr:spPr>
        <a:xfrm>
          <a:off x="13652500" y="64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6552</xdr:rowOff>
    </xdr:from>
    <xdr:ext cx="534377" cy="259045"/>
    <xdr:sp macro="" textlink="">
      <xdr:nvSpPr>
        <xdr:cNvPr id="538" name="テキスト ボックス 537"/>
        <xdr:cNvSpPr txBox="1"/>
      </xdr:nvSpPr>
      <xdr:spPr>
        <a:xfrm>
          <a:off x="13436111" y="65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39" name="円/楕円 538"/>
        <xdr:cNvSpPr/>
      </xdr:nvSpPr>
      <xdr:spPr>
        <a:xfrm>
          <a:off x="12763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167111</xdr:rowOff>
    </xdr:from>
    <xdr:ext cx="534377" cy="259045"/>
    <xdr:sp macro="" textlink="">
      <xdr:nvSpPr>
        <xdr:cNvPr id="540" name="テキスト ボックス 539"/>
        <xdr:cNvSpPr txBox="1"/>
      </xdr:nvSpPr>
      <xdr:spPr>
        <a:xfrm>
          <a:off x="12547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118651</xdr:rowOff>
    </xdr:from>
    <xdr:to>
      <xdr:col>23</xdr:col>
      <xdr:colOff>517525</xdr:colOff>
      <xdr:row>57</xdr:row>
      <xdr:rowOff>153334</xdr:rowOff>
    </xdr:to>
    <xdr:cxnSp macro="">
      <xdr:nvCxnSpPr>
        <xdr:cNvPr id="567" name="直線コネクタ 566"/>
        <xdr:cNvCxnSpPr/>
      </xdr:nvCxnSpPr>
      <xdr:spPr>
        <a:xfrm flipV="1">
          <a:off x="15481300" y="9891301"/>
          <a:ext cx="8382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82755</xdr:rowOff>
    </xdr:from>
    <xdr:to>
      <xdr:col>22</xdr:col>
      <xdr:colOff>365125</xdr:colOff>
      <xdr:row>57</xdr:row>
      <xdr:rowOff>153334</xdr:rowOff>
    </xdr:to>
    <xdr:cxnSp macro="">
      <xdr:nvCxnSpPr>
        <xdr:cNvPr id="570" name="直線コネクタ 569"/>
        <xdr:cNvCxnSpPr/>
      </xdr:nvCxnSpPr>
      <xdr:spPr>
        <a:xfrm>
          <a:off x="14592300" y="9855405"/>
          <a:ext cx="889000" cy="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70717</xdr:rowOff>
    </xdr:from>
    <xdr:to>
      <xdr:col>21</xdr:col>
      <xdr:colOff>161925</xdr:colOff>
      <xdr:row>57</xdr:row>
      <xdr:rowOff>82755</xdr:rowOff>
    </xdr:to>
    <xdr:cxnSp macro="">
      <xdr:nvCxnSpPr>
        <xdr:cNvPr id="573" name="直線コネクタ 572"/>
        <xdr:cNvCxnSpPr/>
      </xdr:nvCxnSpPr>
      <xdr:spPr>
        <a:xfrm>
          <a:off x="13703300" y="9843367"/>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4" name="フローチャート : 判断 573"/>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75" name="テキスト ボックス 574"/>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70717</xdr:rowOff>
    </xdr:from>
    <xdr:to>
      <xdr:col>19</xdr:col>
      <xdr:colOff>644525</xdr:colOff>
      <xdr:row>57</xdr:row>
      <xdr:rowOff>78463</xdr:rowOff>
    </xdr:to>
    <xdr:cxnSp macro="">
      <xdr:nvCxnSpPr>
        <xdr:cNvPr id="576" name="直線コネクタ 575"/>
        <xdr:cNvCxnSpPr/>
      </xdr:nvCxnSpPr>
      <xdr:spPr>
        <a:xfrm flipV="1">
          <a:off x="12814300" y="9843367"/>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7" name="フローチャート : 判断 576"/>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78" name="テキスト ボックス 577"/>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79" name="フローチャート : 判断 578"/>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0" name="テキスト ボックス 579"/>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67851</xdr:rowOff>
    </xdr:from>
    <xdr:to>
      <xdr:col>23</xdr:col>
      <xdr:colOff>568325</xdr:colOff>
      <xdr:row>57</xdr:row>
      <xdr:rowOff>169451</xdr:rowOff>
    </xdr:to>
    <xdr:sp macro="" textlink="">
      <xdr:nvSpPr>
        <xdr:cNvPr id="586" name="円/楕円 585"/>
        <xdr:cNvSpPr/>
      </xdr:nvSpPr>
      <xdr:spPr>
        <a:xfrm>
          <a:off x="16268700" y="98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154228</xdr:rowOff>
    </xdr:from>
    <xdr:ext cx="534377" cy="259045"/>
    <xdr:sp macro="" textlink="">
      <xdr:nvSpPr>
        <xdr:cNvPr id="587" name="教育費該当値テキスト"/>
        <xdr:cNvSpPr txBox="1"/>
      </xdr:nvSpPr>
      <xdr:spPr>
        <a:xfrm>
          <a:off x="16370300" y="97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102534</xdr:rowOff>
    </xdr:from>
    <xdr:to>
      <xdr:col>22</xdr:col>
      <xdr:colOff>415925</xdr:colOff>
      <xdr:row>58</xdr:row>
      <xdr:rowOff>32684</xdr:rowOff>
    </xdr:to>
    <xdr:sp macro="" textlink="">
      <xdr:nvSpPr>
        <xdr:cNvPr id="588" name="円/楕円 587"/>
        <xdr:cNvSpPr/>
      </xdr:nvSpPr>
      <xdr:spPr>
        <a:xfrm>
          <a:off x="15430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23811</xdr:rowOff>
    </xdr:from>
    <xdr:ext cx="534377" cy="259045"/>
    <xdr:sp macro="" textlink="">
      <xdr:nvSpPr>
        <xdr:cNvPr id="589" name="テキスト ボックス 588"/>
        <xdr:cNvSpPr txBox="1"/>
      </xdr:nvSpPr>
      <xdr:spPr>
        <a:xfrm>
          <a:off x="15214111" y="99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31955</xdr:rowOff>
    </xdr:from>
    <xdr:to>
      <xdr:col>21</xdr:col>
      <xdr:colOff>212725</xdr:colOff>
      <xdr:row>57</xdr:row>
      <xdr:rowOff>133555</xdr:rowOff>
    </xdr:to>
    <xdr:sp macro="" textlink="">
      <xdr:nvSpPr>
        <xdr:cNvPr id="590" name="円/楕円 589"/>
        <xdr:cNvSpPr/>
      </xdr:nvSpPr>
      <xdr:spPr>
        <a:xfrm>
          <a:off x="14541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124682</xdr:rowOff>
    </xdr:from>
    <xdr:ext cx="534377" cy="259045"/>
    <xdr:sp macro="" textlink="">
      <xdr:nvSpPr>
        <xdr:cNvPr id="591" name="テキスト ボックス 590"/>
        <xdr:cNvSpPr txBox="1"/>
      </xdr:nvSpPr>
      <xdr:spPr>
        <a:xfrm>
          <a:off x="14325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19917</xdr:rowOff>
    </xdr:from>
    <xdr:to>
      <xdr:col>20</xdr:col>
      <xdr:colOff>9525</xdr:colOff>
      <xdr:row>57</xdr:row>
      <xdr:rowOff>121517</xdr:rowOff>
    </xdr:to>
    <xdr:sp macro="" textlink="">
      <xdr:nvSpPr>
        <xdr:cNvPr id="592" name="円/楕円 591"/>
        <xdr:cNvSpPr/>
      </xdr:nvSpPr>
      <xdr:spPr>
        <a:xfrm>
          <a:off x="13652500" y="97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112644</xdr:rowOff>
    </xdr:from>
    <xdr:ext cx="534377" cy="259045"/>
    <xdr:sp macro="" textlink="">
      <xdr:nvSpPr>
        <xdr:cNvPr id="593" name="テキスト ボックス 592"/>
        <xdr:cNvSpPr txBox="1"/>
      </xdr:nvSpPr>
      <xdr:spPr>
        <a:xfrm>
          <a:off x="13436111" y="98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27663</xdr:rowOff>
    </xdr:from>
    <xdr:to>
      <xdr:col>18</xdr:col>
      <xdr:colOff>492125</xdr:colOff>
      <xdr:row>57</xdr:row>
      <xdr:rowOff>129263</xdr:rowOff>
    </xdr:to>
    <xdr:sp macro="" textlink="">
      <xdr:nvSpPr>
        <xdr:cNvPr id="594" name="円/楕円 593"/>
        <xdr:cNvSpPr/>
      </xdr:nvSpPr>
      <xdr:spPr>
        <a:xfrm>
          <a:off x="12763500" y="98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120390</xdr:rowOff>
    </xdr:from>
    <xdr:ext cx="534377" cy="259045"/>
    <xdr:sp macro="" textlink="">
      <xdr:nvSpPr>
        <xdr:cNvPr id="595" name="テキスト ボックス 594"/>
        <xdr:cNvSpPr txBox="1"/>
      </xdr:nvSpPr>
      <xdr:spPr>
        <a:xfrm>
          <a:off x="12547111" y="98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15436</xdr:rowOff>
    </xdr:from>
    <xdr:to>
      <xdr:col>23</xdr:col>
      <xdr:colOff>517525</xdr:colOff>
      <xdr:row>79</xdr:row>
      <xdr:rowOff>25648</xdr:rowOff>
    </xdr:to>
    <xdr:cxnSp macro="">
      <xdr:nvCxnSpPr>
        <xdr:cNvPr id="624" name="直線コネクタ 623"/>
        <xdr:cNvCxnSpPr/>
      </xdr:nvCxnSpPr>
      <xdr:spPr>
        <a:xfrm>
          <a:off x="15481300" y="13559986"/>
          <a:ext cx="8382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15132</xdr:rowOff>
    </xdr:from>
    <xdr:to>
      <xdr:col>22</xdr:col>
      <xdr:colOff>365125</xdr:colOff>
      <xdr:row>79</xdr:row>
      <xdr:rowOff>15436</xdr:rowOff>
    </xdr:to>
    <xdr:cxnSp macro="">
      <xdr:nvCxnSpPr>
        <xdr:cNvPr id="627" name="直線コネクタ 626"/>
        <xdr:cNvCxnSpPr/>
      </xdr:nvCxnSpPr>
      <xdr:spPr>
        <a:xfrm>
          <a:off x="14592300" y="1355968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15132</xdr:rowOff>
    </xdr:from>
    <xdr:to>
      <xdr:col>21</xdr:col>
      <xdr:colOff>161925</xdr:colOff>
      <xdr:row>79</xdr:row>
      <xdr:rowOff>33706</xdr:rowOff>
    </xdr:to>
    <xdr:cxnSp macro="">
      <xdr:nvCxnSpPr>
        <xdr:cNvPr id="630" name="直線コネクタ 629"/>
        <xdr:cNvCxnSpPr/>
      </xdr:nvCxnSpPr>
      <xdr:spPr>
        <a:xfrm flipV="1">
          <a:off x="13703300" y="13559682"/>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31" name="フローチャート : 判断 630"/>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44530</xdr:rowOff>
    </xdr:from>
    <xdr:ext cx="469744" cy="259045"/>
    <xdr:sp macro="" textlink="">
      <xdr:nvSpPr>
        <xdr:cNvPr id="632" name="テキスト ボックス 631"/>
        <xdr:cNvSpPr txBox="1"/>
      </xdr:nvSpPr>
      <xdr:spPr>
        <a:xfrm>
          <a:off x="14357427"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135032</xdr:rowOff>
    </xdr:from>
    <xdr:to>
      <xdr:col>19</xdr:col>
      <xdr:colOff>644525</xdr:colOff>
      <xdr:row>79</xdr:row>
      <xdr:rowOff>33706</xdr:rowOff>
    </xdr:to>
    <xdr:cxnSp macro="">
      <xdr:nvCxnSpPr>
        <xdr:cNvPr id="633" name="直線コネクタ 632"/>
        <xdr:cNvCxnSpPr/>
      </xdr:nvCxnSpPr>
      <xdr:spPr>
        <a:xfrm>
          <a:off x="12814300" y="13336682"/>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4" name="フローチャート : 判断 633"/>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48093</xdr:rowOff>
    </xdr:from>
    <xdr:ext cx="469744" cy="259045"/>
    <xdr:sp macro="" textlink="">
      <xdr:nvSpPr>
        <xdr:cNvPr id="635" name="テキスト ボックス 634"/>
        <xdr:cNvSpPr txBox="1"/>
      </xdr:nvSpPr>
      <xdr:spPr>
        <a:xfrm>
          <a:off x="13468427"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6" name="フローチャート : 判断 635"/>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163613</xdr:rowOff>
    </xdr:from>
    <xdr:ext cx="534377" cy="259045"/>
    <xdr:sp macro="" textlink="">
      <xdr:nvSpPr>
        <xdr:cNvPr id="637" name="テキスト ボックス 636"/>
        <xdr:cNvSpPr txBox="1"/>
      </xdr:nvSpPr>
      <xdr:spPr>
        <a:xfrm>
          <a:off x="12547111" y="130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146298</xdr:rowOff>
    </xdr:from>
    <xdr:to>
      <xdr:col>23</xdr:col>
      <xdr:colOff>568325</xdr:colOff>
      <xdr:row>79</xdr:row>
      <xdr:rowOff>76448</xdr:rowOff>
    </xdr:to>
    <xdr:sp macro="" textlink="">
      <xdr:nvSpPr>
        <xdr:cNvPr id="643" name="円/楕円 642"/>
        <xdr:cNvSpPr/>
      </xdr:nvSpPr>
      <xdr:spPr>
        <a:xfrm>
          <a:off x="16268700" y="135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80815</xdr:rowOff>
    </xdr:from>
    <xdr:ext cx="378565" cy="259045"/>
    <xdr:sp macro="" textlink="">
      <xdr:nvSpPr>
        <xdr:cNvPr id="644" name="災害復旧費該当値テキスト"/>
        <xdr:cNvSpPr txBox="1"/>
      </xdr:nvSpPr>
      <xdr:spPr>
        <a:xfrm>
          <a:off x="16370300" y="134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136086</xdr:rowOff>
    </xdr:from>
    <xdr:to>
      <xdr:col>22</xdr:col>
      <xdr:colOff>415925</xdr:colOff>
      <xdr:row>79</xdr:row>
      <xdr:rowOff>66236</xdr:rowOff>
    </xdr:to>
    <xdr:sp macro="" textlink="">
      <xdr:nvSpPr>
        <xdr:cNvPr id="645" name="円/楕円 644"/>
        <xdr:cNvSpPr/>
      </xdr:nvSpPr>
      <xdr:spPr>
        <a:xfrm>
          <a:off x="15430500" y="13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57363</xdr:rowOff>
    </xdr:from>
    <xdr:ext cx="469744" cy="259045"/>
    <xdr:sp macro="" textlink="">
      <xdr:nvSpPr>
        <xdr:cNvPr id="646" name="テキスト ボックス 645"/>
        <xdr:cNvSpPr txBox="1"/>
      </xdr:nvSpPr>
      <xdr:spPr>
        <a:xfrm>
          <a:off x="15246427" y="136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135782</xdr:rowOff>
    </xdr:from>
    <xdr:to>
      <xdr:col>21</xdr:col>
      <xdr:colOff>212725</xdr:colOff>
      <xdr:row>79</xdr:row>
      <xdr:rowOff>65932</xdr:rowOff>
    </xdr:to>
    <xdr:sp macro="" textlink="">
      <xdr:nvSpPr>
        <xdr:cNvPr id="647" name="円/楕円 646"/>
        <xdr:cNvSpPr/>
      </xdr:nvSpPr>
      <xdr:spPr>
        <a:xfrm>
          <a:off x="14541500" y="135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57059</xdr:rowOff>
    </xdr:from>
    <xdr:ext cx="469744" cy="259045"/>
    <xdr:sp macro="" textlink="">
      <xdr:nvSpPr>
        <xdr:cNvPr id="648" name="テキスト ボックス 647"/>
        <xdr:cNvSpPr txBox="1"/>
      </xdr:nvSpPr>
      <xdr:spPr>
        <a:xfrm>
          <a:off x="14357427" y="1360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154356</xdr:rowOff>
    </xdr:from>
    <xdr:to>
      <xdr:col>20</xdr:col>
      <xdr:colOff>9525</xdr:colOff>
      <xdr:row>79</xdr:row>
      <xdr:rowOff>84506</xdr:rowOff>
    </xdr:to>
    <xdr:sp macro="" textlink="">
      <xdr:nvSpPr>
        <xdr:cNvPr id="649" name="円/楕円 648"/>
        <xdr:cNvSpPr/>
      </xdr:nvSpPr>
      <xdr:spPr>
        <a:xfrm>
          <a:off x="13652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75633</xdr:rowOff>
    </xdr:from>
    <xdr:ext cx="378565" cy="259045"/>
    <xdr:sp macro="" textlink="">
      <xdr:nvSpPr>
        <xdr:cNvPr id="650" name="テキスト ボックス 649"/>
        <xdr:cNvSpPr txBox="1"/>
      </xdr:nvSpPr>
      <xdr:spPr>
        <a:xfrm>
          <a:off x="13514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84232</xdr:rowOff>
    </xdr:from>
    <xdr:to>
      <xdr:col>18</xdr:col>
      <xdr:colOff>492125</xdr:colOff>
      <xdr:row>78</xdr:row>
      <xdr:rowOff>14382</xdr:rowOff>
    </xdr:to>
    <xdr:sp macro="" textlink="">
      <xdr:nvSpPr>
        <xdr:cNvPr id="651" name="円/楕円 650"/>
        <xdr:cNvSpPr/>
      </xdr:nvSpPr>
      <xdr:spPr>
        <a:xfrm>
          <a:off x="12763500" y="132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5509</xdr:rowOff>
    </xdr:from>
    <xdr:ext cx="534377" cy="259045"/>
    <xdr:sp macro="" textlink="">
      <xdr:nvSpPr>
        <xdr:cNvPr id="652" name="テキスト ボックス 651"/>
        <xdr:cNvSpPr txBox="1"/>
      </xdr:nvSpPr>
      <xdr:spPr>
        <a:xfrm>
          <a:off x="12547111" y="133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10336</xdr:rowOff>
    </xdr:from>
    <xdr:to>
      <xdr:col>23</xdr:col>
      <xdr:colOff>517525</xdr:colOff>
      <xdr:row>96</xdr:row>
      <xdr:rowOff>18724</xdr:rowOff>
    </xdr:to>
    <xdr:cxnSp macro="">
      <xdr:nvCxnSpPr>
        <xdr:cNvPr id="681" name="直線コネクタ 680"/>
        <xdr:cNvCxnSpPr/>
      </xdr:nvCxnSpPr>
      <xdr:spPr>
        <a:xfrm>
          <a:off x="15481300" y="16469536"/>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95831</xdr:rowOff>
    </xdr:from>
    <xdr:to>
      <xdr:col>22</xdr:col>
      <xdr:colOff>365125</xdr:colOff>
      <xdr:row>96</xdr:row>
      <xdr:rowOff>10336</xdr:rowOff>
    </xdr:to>
    <xdr:cxnSp macro="">
      <xdr:nvCxnSpPr>
        <xdr:cNvPr id="684" name="直線コネクタ 683"/>
        <xdr:cNvCxnSpPr/>
      </xdr:nvCxnSpPr>
      <xdr:spPr>
        <a:xfrm>
          <a:off x="14592300" y="16383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95831</xdr:rowOff>
    </xdr:from>
    <xdr:to>
      <xdr:col>21</xdr:col>
      <xdr:colOff>161925</xdr:colOff>
      <xdr:row>95</xdr:row>
      <xdr:rowOff>98597</xdr:rowOff>
    </xdr:to>
    <xdr:cxnSp macro="">
      <xdr:nvCxnSpPr>
        <xdr:cNvPr id="687" name="直線コネクタ 686"/>
        <xdr:cNvCxnSpPr/>
      </xdr:nvCxnSpPr>
      <xdr:spPr>
        <a:xfrm flipV="1">
          <a:off x="13703300" y="1638358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88" name="フローチャート : 判断 687"/>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689" name="テキスト ボックス 688"/>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163604</xdr:rowOff>
    </xdr:from>
    <xdr:to>
      <xdr:col>19</xdr:col>
      <xdr:colOff>644525</xdr:colOff>
      <xdr:row>95</xdr:row>
      <xdr:rowOff>98597</xdr:rowOff>
    </xdr:to>
    <xdr:cxnSp macro="">
      <xdr:nvCxnSpPr>
        <xdr:cNvPr id="690" name="直線コネクタ 689"/>
        <xdr:cNvCxnSpPr/>
      </xdr:nvCxnSpPr>
      <xdr:spPr>
        <a:xfrm>
          <a:off x="12814300" y="16279904"/>
          <a:ext cx="889000" cy="10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1" name="フローチャート : 判断 690"/>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692" name="テキスト ボックス 691"/>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693" name="フローチャート : 判断 692"/>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694" name="テキスト ボックス 693"/>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139374</xdr:rowOff>
    </xdr:from>
    <xdr:to>
      <xdr:col>23</xdr:col>
      <xdr:colOff>568325</xdr:colOff>
      <xdr:row>96</xdr:row>
      <xdr:rowOff>69524</xdr:rowOff>
    </xdr:to>
    <xdr:sp macro="" textlink="">
      <xdr:nvSpPr>
        <xdr:cNvPr id="700" name="円/楕円 699"/>
        <xdr:cNvSpPr/>
      </xdr:nvSpPr>
      <xdr:spPr>
        <a:xfrm>
          <a:off x="162687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162251</xdr:rowOff>
    </xdr:from>
    <xdr:ext cx="534377" cy="259045"/>
    <xdr:sp macro="" textlink="">
      <xdr:nvSpPr>
        <xdr:cNvPr id="701" name="公債費該当値テキスト"/>
        <xdr:cNvSpPr txBox="1"/>
      </xdr:nvSpPr>
      <xdr:spPr>
        <a:xfrm>
          <a:off x="16370300" y="162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130986</xdr:rowOff>
    </xdr:from>
    <xdr:to>
      <xdr:col>22</xdr:col>
      <xdr:colOff>415925</xdr:colOff>
      <xdr:row>96</xdr:row>
      <xdr:rowOff>61136</xdr:rowOff>
    </xdr:to>
    <xdr:sp macro="" textlink="">
      <xdr:nvSpPr>
        <xdr:cNvPr id="702" name="円/楕円 701"/>
        <xdr:cNvSpPr/>
      </xdr:nvSpPr>
      <xdr:spPr>
        <a:xfrm>
          <a:off x="154305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77663</xdr:rowOff>
    </xdr:from>
    <xdr:ext cx="534377" cy="259045"/>
    <xdr:sp macro="" textlink="">
      <xdr:nvSpPr>
        <xdr:cNvPr id="703" name="テキスト ボックス 702"/>
        <xdr:cNvSpPr txBox="1"/>
      </xdr:nvSpPr>
      <xdr:spPr>
        <a:xfrm>
          <a:off x="15214111" y="161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45031</xdr:rowOff>
    </xdr:from>
    <xdr:to>
      <xdr:col>21</xdr:col>
      <xdr:colOff>212725</xdr:colOff>
      <xdr:row>95</xdr:row>
      <xdr:rowOff>146631</xdr:rowOff>
    </xdr:to>
    <xdr:sp macro="" textlink="">
      <xdr:nvSpPr>
        <xdr:cNvPr id="704" name="円/楕円 703"/>
        <xdr:cNvSpPr/>
      </xdr:nvSpPr>
      <xdr:spPr>
        <a:xfrm>
          <a:off x="14541500" y="163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163158</xdr:rowOff>
    </xdr:from>
    <xdr:ext cx="534377" cy="259045"/>
    <xdr:sp macro="" textlink="">
      <xdr:nvSpPr>
        <xdr:cNvPr id="705" name="テキスト ボックス 704"/>
        <xdr:cNvSpPr txBox="1"/>
      </xdr:nvSpPr>
      <xdr:spPr>
        <a:xfrm>
          <a:off x="14325111" y="161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47797</xdr:rowOff>
    </xdr:from>
    <xdr:to>
      <xdr:col>20</xdr:col>
      <xdr:colOff>9525</xdr:colOff>
      <xdr:row>95</xdr:row>
      <xdr:rowOff>149397</xdr:rowOff>
    </xdr:to>
    <xdr:sp macro="" textlink="">
      <xdr:nvSpPr>
        <xdr:cNvPr id="706" name="円/楕円 705"/>
        <xdr:cNvSpPr/>
      </xdr:nvSpPr>
      <xdr:spPr>
        <a:xfrm>
          <a:off x="13652500" y="1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165924</xdr:rowOff>
    </xdr:from>
    <xdr:ext cx="534377" cy="259045"/>
    <xdr:sp macro="" textlink="">
      <xdr:nvSpPr>
        <xdr:cNvPr id="707" name="テキスト ボックス 706"/>
        <xdr:cNvSpPr txBox="1"/>
      </xdr:nvSpPr>
      <xdr:spPr>
        <a:xfrm>
          <a:off x="13436111" y="16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112804</xdr:rowOff>
    </xdr:from>
    <xdr:to>
      <xdr:col>18</xdr:col>
      <xdr:colOff>492125</xdr:colOff>
      <xdr:row>95</xdr:row>
      <xdr:rowOff>42954</xdr:rowOff>
    </xdr:to>
    <xdr:sp macro="" textlink="">
      <xdr:nvSpPr>
        <xdr:cNvPr id="708" name="円/楕円 707"/>
        <xdr:cNvSpPr/>
      </xdr:nvSpPr>
      <xdr:spPr>
        <a:xfrm>
          <a:off x="12763500" y="162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59481</xdr:rowOff>
    </xdr:from>
    <xdr:ext cx="534377" cy="259045"/>
    <xdr:sp macro="" textlink="">
      <xdr:nvSpPr>
        <xdr:cNvPr id="709" name="テキスト ボックス 708"/>
        <xdr:cNvSpPr txBox="1"/>
      </xdr:nvSpPr>
      <xdr:spPr>
        <a:xfrm>
          <a:off x="12547111" y="160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57099</xdr:rowOff>
    </xdr:from>
    <xdr:to>
      <xdr:col>32</xdr:col>
      <xdr:colOff>186689</xdr:colOff>
      <xdr:row>39</xdr:row>
      <xdr:rowOff>44450</xdr:rowOff>
    </xdr:to>
    <xdr:cxnSp macro="">
      <xdr:nvCxnSpPr>
        <xdr:cNvPr id="733" name="直線コネクタ 732"/>
        <xdr:cNvCxnSpPr/>
      </xdr:nvCxnSpPr>
      <xdr:spPr>
        <a:xfrm flipV="1">
          <a:off x="22159595" y="6400749"/>
          <a:ext cx="1269" cy="33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88638</xdr:rowOff>
    </xdr:from>
    <xdr:ext cx="249299" cy="259045"/>
    <xdr:sp macro="" textlink="">
      <xdr:nvSpPr>
        <xdr:cNvPr id="734" name="諸支出金最小値テキスト"/>
        <xdr:cNvSpPr txBox="1"/>
      </xdr:nvSpPr>
      <xdr:spPr>
        <a:xfrm>
          <a:off x="22212300" y="6775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3776</xdr:rowOff>
    </xdr:from>
    <xdr:ext cx="469744" cy="259045"/>
    <xdr:sp macro="" textlink="">
      <xdr:nvSpPr>
        <xdr:cNvPr id="736" name="諸支出金最大値テキスト"/>
        <xdr:cNvSpPr txBox="1"/>
      </xdr:nvSpPr>
      <xdr:spPr>
        <a:xfrm>
          <a:off x="22212300" y="61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37</xdr:row>
      <xdr:rowOff>57099</xdr:rowOff>
    </xdr:from>
    <xdr:to>
      <xdr:col>32</xdr:col>
      <xdr:colOff>276225</xdr:colOff>
      <xdr:row>37</xdr:row>
      <xdr:rowOff>57099</xdr:rowOff>
    </xdr:to>
    <xdr:cxnSp macro="">
      <xdr:nvCxnSpPr>
        <xdr:cNvPr id="737" name="直線コネクタ 736"/>
        <xdr:cNvCxnSpPr/>
      </xdr:nvCxnSpPr>
      <xdr:spPr>
        <a:xfrm>
          <a:off x="22072600" y="640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6087</xdr:rowOff>
    </xdr:from>
    <xdr:ext cx="378565" cy="259045"/>
    <xdr:sp macro="" textlink="">
      <xdr:nvSpPr>
        <xdr:cNvPr id="739" name="諸支出金平均値テキスト"/>
        <xdr:cNvSpPr txBox="1"/>
      </xdr:nvSpPr>
      <xdr:spPr>
        <a:xfrm>
          <a:off x="22212300" y="65211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154660</xdr:rowOff>
    </xdr:from>
    <xdr:to>
      <xdr:col>32</xdr:col>
      <xdr:colOff>238125</xdr:colOff>
      <xdr:row>39</xdr:row>
      <xdr:rowOff>84810</xdr:rowOff>
    </xdr:to>
    <xdr:sp macro="" textlink="">
      <xdr:nvSpPr>
        <xdr:cNvPr id="740" name="フローチャート : 判断 739"/>
        <xdr:cNvSpPr/>
      </xdr:nvSpPr>
      <xdr:spPr>
        <a:xfrm>
          <a:off x="221107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70206</xdr:rowOff>
    </xdr:from>
    <xdr:to>
      <xdr:col>31</xdr:col>
      <xdr:colOff>34925</xdr:colOff>
      <xdr:row>39</xdr:row>
      <xdr:rowOff>44450</xdr:rowOff>
    </xdr:to>
    <xdr:cxnSp macro="">
      <xdr:nvCxnSpPr>
        <xdr:cNvPr id="741" name="直線コネクタ 740"/>
        <xdr:cNvCxnSpPr/>
      </xdr:nvCxnSpPr>
      <xdr:spPr>
        <a:xfrm>
          <a:off x="20434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129362</xdr:rowOff>
    </xdr:from>
    <xdr:to>
      <xdr:col>31</xdr:col>
      <xdr:colOff>85725</xdr:colOff>
      <xdr:row>39</xdr:row>
      <xdr:rowOff>59512</xdr:rowOff>
    </xdr:to>
    <xdr:sp macro="" textlink="">
      <xdr:nvSpPr>
        <xdr:cNvPr id="742" name="フローチャート : 判断 741"/>
        <xdr:cNvSpPr/>
      </xdr:nvSpPr>
      <xdr:spPr>
        <a:xfrm>
          <a:off x="21272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76039</xdr:rowOff>
    </xdr:from>
    <xdr:ext cx="378565" cy="259045"/>
    <xdr:sp macro="" textlink="">
      <xdr:nvSpPr>
        <xdr:cNvPr id="743" name="テキスト ボックス 742"/>
        <xdr:cNvSpPr txBox="1"/>
      </xdr:nvSpPr>
      <xdr:spPr>
        <a:xfrm>
          <a:off x="21134017" y="64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70206</xdr:rowOff>
    </xdr:from>
    <xdr:to>
      <xdr:col>29</xdr:col>
      <xdr:colOff>517525</xdr:colOff>
      <xdr:row>39</xdr:row>
      <xdr:rowOff>44450</xdr:rowOff>
    </xdr:to>
    <xdr:cxnSp macro="">
      <xdr:nvCxnSpPr>
        <xdr:cNvPr id="744" name="直線コネクタ 743"/>
        <xdr:cNvCxnSpPr/>
      </xdr:nvCxnSpPr>
      <xdr:spPr>
        <a:xfrm flipV="1">
          <a:off x="19545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45" name="フローチャート : 判断 74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69766</xdr:rowOff>
    </xdr:from>
    <xdr:ext cx="378565" cy="259045"/>
    <xdr:sp macro="" textlink="">
      <xdr:nvSpPr>
        <xdr:cNvPr id="746" name="テキスト ボックス 745"/>
        <xdr:cNvSpPr txBox="1"/>
      </xdr:nvSpPr>
      <xdr:spPr>
        <a:xfrm>
          <a:off x="2024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48" name="フローチャート : 判断 74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49" name="テキスト ボックス 74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50" name="フローチャート : 判断 74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51" name="テキスト ボックス 75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133088</xdr:rowOff>
    </xdr:from>
    <xdr:ext cx="249299" cy="259045"/>
    <xdr:sp macro="" textlink="">
      <xdr:nvSpPr>
        <xdr:cNvPr id="758" name="諸支出金該当値テキスト"/>
        <xdr:cNvSpPr txBox="1"/>
      </xdr:nvSpPr>
      <xdr:spPr>
        <a:xfrm>
          <a:off x="22212300" y="6648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19406</xdr:rowOff>
    </xdr:from>
    <xdr:to>
      <xdr:col>29</xdr:col>
      <xdr:colOff>568325</xdr:colOff>
      <xdr:row>31</xdr:row>
      <xdr:rowOff>121006</xdr:rowOff>
    </xdr:to>
    <xdr:sp macro="" textlink="">
      <xdr:nvSpPr>
        <xdr:cNvPr id="761" name="円/楕円 760"/>
        <xdr:cNvSpPr/>
      </xdr:nvSpPr>
      <xdr:spPr>
        <a:xfrm>
          <a:off x="20383500" y="53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137533</xdr:rowOff>
    </xdr:from>
    <xdr:ext cx="534377" cy="259045"/>
    <xdr:sp macro="" textlink="">
      <xdr:nvSpPr>
        <xdr:cNvPr id="762" name="テキスト ボックス 761"/>
        <xdr:cNvSpPr txBox="1"/>
      </xdr:nvSpPr>
      <xdr:spPr>
        <a:xfrm>
          <a:off x="20167111" y="5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111,613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円となっている。光ケーブルの維持管理経費や地籍調査事業、基金の積立などにより、類似団体平均値より住民一人あたりの金額が多くなっている。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財政調整基金への積立や純繰越金の確保を継続して行っており、標準財政規模に対する財政調整基金残高及び実質収支額の合計比率は、年々上昇している。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今後は、地方交付税の減や公共施設老朽化対策により、財政運営は厳しいものになると見込まれる。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本町は、全ての会計で黒字となっている。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8626753</v>
      </c>
      <c r="BO4" s="351"/>
      <c r="BP4" s="351"/>
      <c r="BQ4" s="351"/>
      <c r="BR4" s="351"/>
      <c r="BS4" s="351"/>
      <c r="BT4" s="351"/>
      <c r="BU4" s="352"/>
      <c r="BV4" s="350">
        <v>8634295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13.6</v>
      </c>
      <c r="CU4" s="357"/>
      <c r="CV4" s="357"/>
      <c r="CW4" s="357"/>
      <c r="CX4" s="357"/>
      <c r="CY4" s="357"/>
      <c r="CZ4" s="357"/>
      <c r="DA4" s="358"/>
      <c r="DB4" s="356">
        <v>10.6</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7915749</v>
      </c>
      <c r="BO5" s="388"/>
      <c r="BP5" s="388"/>
      <c r="BQ5" s="388"/>
      <c r="BR5" s="388"/>
      <c r="BS5" s="388"/>
      <c r="BT5" s="388"/>
      <c r="BU5" s="389"/>
      <c r="BV5" s="387">
        <v>7970108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86.2</v>
      </c>
      <c r="CU5" s="385"/>
      <c r="CV5" s="385"/>
      <c r="CW5" s="385"/>
      <c r="CX5" s="385"/>
      <c r="CY5" s="385"/>
      <c r="CZ5" s="385"/>
      <c r="DA5" s="386"/>
      <c r="DB5" s="384">
        <v>84</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711004</v>
      </c>
      <c r="BO6" s="388"/>
      <c r="BP6" s="388"/>
      <c r="BQ6" s="388"/>
      <c r="BR6" s="388"/>
      <c r="BS6" s="388"/>
      <c r="BT6" s="388"/>
      <c r="BU6" s="389"/>
      <c r="BV6" s="387">
        <v>664187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90</v>
      </c>
      <c r="CU6" s="425"/>
      <c r="CV6" s="425"/>
      <c r="CW6" s="425"/>
      <c r="CX6" s="425"/>
      <c r="CY6" s="425"/>
      <c r="CZ6" s="425"/>
      <c r="DA6" s="426"/>
      <c r="DB6" s="424">
        <v>88.5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23863</v>
      </c>
      <c r="BO7" s="388"/>
      <c r="BP7" s="388"/>
      <c r="BQ7" s="388"/>
      <c r="BR7" s="388"/>
      <c r="BS7" s="388"/>
      <c r="BT7" s="388"/>
      <c r="BU7" s="389"/>
      <c r="BV7" s="387">
        <v>115940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5052382</v>
      </c>
      <c r="CU7" s="388"/>
      <c r="CV7" s="388"/>
      <c r="CW7" s="388"/>
      <c r="CX7" s="388"/>
      <c r="CY7" s="388"/>
      <c r="CZ7" s="388"/>
      <c r="DA7" s="389"/>
      <c r="DB7" s="387">
        <v>5171750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687141</v>
      </c>
      <c r="BO8" s="388"/>
      <c r="BP8" s="388"/>
      <c r="BQ8" s="388"/>
      <c r="BR8" s="388"/>
      <c r="BS8" s="388"/>
      <c r="BT8" s="388"/>
      <c r="BU8" s="389"/>
      <c r="BV8" s="387">
        <v>548247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0.31</v>
      </c>
      <c r="CU8" s="428"/>
      <c r="CV8" s="428"/>
      <c r="CW8" s="428"/>
      <c r="CX8" s="428"/>
      <c r="CY8" s="428"/>
      <c r="CZ8" s="428"/>
      <c r="DA8" s="429"/>
      <c r="DB8" s="427">
        <v>0.3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14638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138894</v>
      </c>
      <c r="BO9" s="388"/>
      <c r="BP9" s="388"/>
      <c r="BQ9" s="388"/>
      <c r="BR9" s="388"/>
      <c r="BS9" s="388"/>
      <c r="BT9" s="388"/>
      <c r="BU9" s="389"/>
      <c r="BV9" s="387">
        <v>120189</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16.399999999999999</v>
      </c>
      <c r="CU9" s="385"/>
      <c r="CV9" s="385"/>
      <c r="CW9" s="385"/>
      <c r="CX9" s="385"/>
      <c r="CY9" s="385"/>
      <c r="CZ9" s="385"/>
      <c r="DA9" s="386"/>
      <c r="DB9" s="384">
        <v>16.600000000000001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15044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201467</v>
      </c>
      <c r="BO10" s="388"/>
      <c r="BP10" s="388"/>
      <c r="BQ10" s="388"/>
      <c r="BR10" s="388"/>
      <c r="BS10" s="388"/>
      <c r="BT10" s="388"/>
      <c r="BU10" s="389"/>
      <c r="BV10" s="387">
        <v>201656</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14784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14700</v>
      </c>
      <c r="S13" s="469"/>
      <c r="T13" s="469"/>
      <c r="U13" s="469"/>
      <c r="V13" s="470"/>
      <c r="W13" s="403" t="s">
        <v>123</v>
      </c>
      <c r="X13" s="404"/>
      <c r="Y13" s="404"/>
      <c r="Z13" s="404"/>
      <c r="AA13" s="404"/>
      <c r="AB13" s="394"/>
      <c r="AC13" s="438">
        <v>592</v>
      </c>
      <c r="AD13" s="439"/>
      <c r="AE13" s="439"/>
      <c r="AF13" s="439"/>
      <c r="AG13" s="478"/>
      <c r="AH13" s="438">
        <v>620</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340361</v>
      </c>
      <c r="BO13" s="388"/>
      <c r="BP13" s="388"/>
      <c r="BQ13" s="388"/>
      <c r="BR13" s="388"/>
      <c r="BS13" s="388"/>
      <c r="BT13" s="388"/>
      <c r="BU13" s="389"/>
      <c r="BV13" s="387">
        <v>321845</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6</v>
      </c>
      <c r="CU13" s="385"/>
      <c r="CV13" s="385"/>
      <c r="CW13" s="385"/>
      <c r="CX13" s="385"/>
      <c r="CY13" s="385"/>
      <c r="CZ13" s="385"/>
      <c r="DA13" s="386"/>
      <c r="DB13" s="384">
        <v>7</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127</v>
      </c>
      <c r="M14" s="466"/>
      <c r="N14" s="466"/>
      <c r="O14" s="466"/>
      <c r="P14" s="466"/>
      <c r="Q14" s="467"/>
      <c r="R14" s="468">
        <v>14943</v>
      </c>
      <c r="S14" s="469"/>
      <c r="T14" s="469"/>
      <c r="U14" s="469"/>
      <c r="V14" s="470"/>
      <c r="W14" s="377"/>
      <c r="X14" s="378"/>
      <c r="Y14" s="378"/>
      <c r="Z14" s="378"/>
      <c r="AA14" s="378"/>
      <c r="AB14" s="367"/>
      <c r="AC14" s="471">
        <v>8.5</v>
      </c>
      <c r="AD14" s="472"/>
      <c r="AE14" s="472"/>
      <c r="AF14" s="472"/>
      <c r="AG14" s="473"/>
      <c r="AH14" s="471">
        <v>9.4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t="s">
        <v>120</v>
      </c>
      <c r="CU14" s="483"/>
      <c r="CV14" s="483"/>
      <c r="CW14" s="483"/>
      <c r="CX14" s="483"/>
      <c r="CY14" s="483"/>
      <c r="CZ14" s="483"/>
      <c r="DA14" s="484"/>
      <c r="DB14" s="482" t="s">
        <v>120</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14852</v>
      </c>
      <c r="S15" s="469"/>
      <c r="T15" s="469"/>
      <c r="U15" s="469"/>
      <c r="V15" s="470"/>
      <c r="W15" s="403" t="s">
        <v>129</v>
      </c>
      <c r="X15" s="404"/>
      <c r="Y15" s="404"/>
      <c r="Z15" s="404"/>
      <c r="AA15" s="404"/>
      <c r="AB15" s="394"/>
      <c r="AC15" s="438">
        <v>1844</v>
      </c>
      <c r="AD15" s="439"/>
      <c r="AE15" s="439"/>
      <c r="AF15" s="439"/>
      <c r="AG15" s="478"/>
      <c r="AH15" s="438">
        <v>1751</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1326334</v>
      </c>
      <c r="BO15" s="351"/>
      <c r="BP15" s="351"/>
      <c r="BQ15" s="351"/>
      <c r="BR15" s="351"/>
      <c r="BS15" s="351"/>
      <c r="BT15" s="351"/>
      <c r="BU15" s="352"/>
      <c r="BV15" s="350">
        <v>1300640</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26.6</v>
      </c>
      <c r="AD16" s="472"/>
      <c r="AE16" s="472"/>
      <c r="AF16" s="472"/>
      <c r="AG16" s="473"/>
      <c r="AH16" s="471">
        <v>26.5</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4229658</v>
      </c>
      <c r="BO16" s="388"/>
      <c r="BP16" s="388"/>
      <c r="BQ16" s="388"/>
      <c r="BR16" s="388"/>
      <c r="BS16" s="388"/>
      <c r="BT16" s="388"/>
      <c r="BU16" s="389"/>
      <c r="BV16" s="387">
        <v>4185709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4507</v>
      </c>
      <c r="AD17" s="439"/>
      <c r="AE17" s="439"/>
      <c r="AF17" s="439"/>
      <c r="AG17" s="478"/>
      <c r="AH17" s="438">
        <v>4248</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1652096</v>
      </c>
      <c r="BO17" s="388"/>
      <c r="BP17" s="388"/>
      <c r="BQ17" s="388"/>
      <c r="BR17" s="388"/>
      <c r="BS17" s="388"/>
      <c r="BT17" s="388"/>
      <c r="BU17" s="389"/>
      <c r="BV17" s="387">
        <v>1621228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122.48</v>
      </c>
      <c r="M18" s="500"/>
      <c r="N18" s="500"/>
      <c r="O18" s="500"/>
      <c r="P18" s="500"/>
      <c r="Q18" s="500"/>
      <c r="R18" s="501"/>
      <c r="S18" s="501"/>
      <c r="T18" s="501"/>
      <c r="U18" s="501"/>
      <c r="V18" s="502"/>
      <c r="W18" s="405"/>
      <c r="X18" s="406"/>
      <c r="Y18" s="406"/>
      <c r="Z18" s="406"/>
      <c r="AA18" s="406"/>
      <c r="AB18" s="397"/>
      <c r="AC18" s="503">
        <v>64.900000000000006</v>
      </c>
      <c r="AD18" s="504"/>
      <c r="AE18" s="504"/>
      <c r="AF18" s="504"/>
      <c r="AG18" s="505"/>
      <c r="AH18" s="503">
        <v>64.2</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4438008</v>
      </c>
      <c r="BO18" s="388"/>
      <c r="BP18" s="388"/>
      <c r="BQ18" s="388"/>
      <c r="BR18" s="388"/>
      <c r="BS18" s="388"/>
      <c r="BT18" s="388"/>
      <c r="BU18" s="389"/>
      <c r="BV18" s="387">
        <v>4471383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120</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6240664</v>
      </c>
      <c r="BO19" s="388"/>
      <c r="BP19" s="388"/>
      <c r="BQ19" s="388"/>
      <c r="BR19" s="388"/>
      <c r="BS19" s="388"/>
      <c r="BT19" s="388"/>
      <c r="BU19" s="389"/>
      <c r="BV19" s="387">
        <v>6348057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5325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10195557</v>
      </c>
      <c r="BO23" s="388"/>
      <c r="BP23" s="388"/>
      <c r="BQ23" s="388"/>
      <c r="BR23" s="388"/>
      <c r="BS23" s="388"/>
      <c r="BT23" s="388"/>
      <c r="BU23" s="389"/>
      <c r="BV23" s="387">
        <v>10073426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7430</v>
      </c>
      <c r="R24" s="439"/>
      <c r="S24" s="439"/>
      <c r="T24" s="439"/>
      <c r="U24" s="439"/>
      <c r="V24" s="478"/>
      <c r="W24" s="533"/>
      <c r="X24" s="521"/>
      <c r="Y24" s="522"/>
      <c r="Z24" s="437" t="s">
        <v>153</v>
      </c>
      <c r="AA24" s="417"/>
      <c r="AB24" s="417"/>
      <c r="AC24" s="417"/>
      <c r="AD24" s="417"/>
      <c r="AE24" s="417"/>
      <c r="AF24" s="417"/>
      <c r="AG24" s="418"/>
      <c r="AH24" s="438">
        <v>137</v>
      </c>
      <c r="AI24" s="439"/>
      <c r="AJ24" s="439"/>
      <c r="AK24" s="439"/>
      <c r="AL24" s="478"/>
      <c r="AM24" s="438">
        <v>430454</v>
      </c>
      <c r="AN24" s="439"/>
      <c r="AO24" s="439"/>
      <c r="AP24" s="439"/>
      <c r="AQ24" s="439"/>
      <c r="AR24" s="478"/>
      <c r="AS24" s="438">
        <v>3142</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4862236</v>
      </c>
      <c r="BO24" s="388"/>
      <c r="BP24" s="388"/>
      <c r="BQ24" s="388"/>
      <c r="BR24" s="388"/>
      <c r="BS24" s="388"/>
      <c r="BT24" s="388"/>
      <c r="BU24" s="389"/>
      <c r="BV24" s="387">
        <v>4789285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2</v>
      </c>
      <c r="M25" s="439"/>
      <c r="N25" s="439"/>
      <c r="O25" s="439"/>
      <c r="P25" s="478"/>
      <c r="Q25" s="438">
        <v>5950</v>
      </c>
      <c r="R25" s="439"/>
      <c r="S25" s="439"/>
      <c r="T25" s="439"/>
      <c r="U25" s="439"/>
      <c r="V25" s="478"/>
      <c r="W25" s="533"/>
      <c r="X25" s="521"/>
      <c r="Y25" s="522"/>
      <c r="Z25" s="437" t="s">
        <v>156</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40419</v>
      </c>
      <c r="BO25" s="351"/>
      <c r="BP25" s="351"/>
      <c r="BQ25" s="351"/>
      <c r="BR25" s="351"/>
      <c r="BS25" s="351"/>
      <c r="BT25" s="351"/>
      <c r="BU25" s="352"/>
      <c r="BV25" s="350">
        <v>50738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5500</v>
      </c>
      <c r="R26" s="439"/>
      <c r="S26" s="439"/>
      <c r="T26" s="439"/>
      <c r="U26" s="439"/>
      <c r="V26" s="478"/>
      <c r="W26" s="533"/>
      <c r="X26" s="521"/>
      <c r="Y26" s="522"/>
      <c r="Z26" s="437" t="s">
        <v>159</v>
      </c>
      <c r="AA26" s="543"/>
      <c r="AB26" s="543"/>
      <c r="AC26" s="543"/>
      <c r="AD26" s="543"/>
      <c r="AE26" s="543"/>
      <c r="AF26" s="543"/>
      <c r="AG26" s="544"/>
      <c r="AH26" s="438">
        <v>6</v>
      </c>
      <c r="AI26" s="439"/>
      <c r="AJ26" s="439"/>
      <c r="AK26" s="439"/>
      <c r="AL26" s="478"/>
      <c r="AM26" s="438">
        <v>22536</v>
      </c>
      <c r="AN26" s="439"/>
      <c r="AO26" s="439"/>
      <c r="AP26" s="439"/>
      <c r="AQ26" s="439"/>
      <c r="AR26" s="478"/>
      <c r="AS26" s="438">
        <v>3756</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2770</v>
      </c>
      <c r="R27" s="439"/>
      <c r="S27" s="439"/>
      <c r="T27" s="439"/>
      <c r="U27" s="439"/>
      <c r="V27" s="478"/>
      <c r="W27" s="533"/>
      <c r="X27" s="521"/>
      <c r="Y27" s="522"/>
      <c r="Z27" s="437" t="s">
        <v>162</v>
      </c>
      <c r="AA27" s="417"/>
      <c r="AB27" s="417"/>
      <c r="AC27" s="417"/>
      <c r="AD27" s="417"/>
      <c r="AE27" s="417"/>
      <c r="AF27" s="417"/>
      <c r="AG27" s="418"/>
      <c r="AH27" s="438">
        <v>7</v>
      </c>
      <c r="AI27" s="439"/>
      <c r="AJ27" s="439"/>
      <c r="AK27" s="439"/>
      <c r="AL27" s="478"/>
      <c r="AM27" s="438">
        <v>27622</v>
      </c>
      <c r="AN27" s="439"/>
      <c r="AO27" s="439"/>
      <c r="AP27" s="439"/>
      <c r="AQ27" s="439"/>
      <c r="AR27" s="478"/>
      <c r="AS27" s="438">
        <v>3946</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2330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2924778</v>
      </c>
      <c r="BO28" s="351"/>
      <c r="BP28" s="351"/>
      <c r="BQ28" s="351"/>
      <c r="BR28" s="351"/>
      <c r="BS28" s="351"/>
      <c r="BT28" s="351"/>
      <c r="BU28" s="352"/>
      <c r="BV28" s="350">
        <v>2723311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14</v>
      </c>
      <c r="M29" s="439"/>
      <c r="N29" s="439"/>
      <c r="O29" s="439"/>
      <c r="P29" s="478"/>
      <c r="Q29" s="438">
        <v>1950</v>
      </c>
      <c r="R29" s="439"/>
      <c r="S29" s="439"/>
      <c r="T29" s="439"/>
      <c r="U29" s="439"/>
      <c r="V29" s="478"/>
      <c r="W29" s="534"/>
      <c r="X29" s="535"/>
      <c r="Y29" s="536"/>
      <c r="Z29" s="437" t="s">
        <v>169</v>
      </c>
      <c r="AA29" s="417"/>
      <c r="AB29" s="417"/>
      <c r="AC29" s="417"/>
      <c r="AD29" s="417"/>
      <c r="AE29" s="417"/>
      <c r="AF29" s="417"/>
      <c r="AG29" s="418"/>
      <c r="AH29" s="438">
        <v>144</v>
      </c>
      <c r="AI29" s="439"/>
      <c r="AJ29" s="439"/>
      <c r="AK29" s="439"/>
      <c r="AL29" s="478"/>
      <c r="AM29" s="438">
        <v>458076</v>
      </c>
      <c r="AN29" s="439"/>
      <c r="AO29" s="439"/>
      <c r="AP29" s="439"/>
      <c r="AQ29" s="439"/>
      <c r="AR29" s="478"/>
      <c r="AS29" s="438">
        <v>3181</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1833231</v>
      </c>
      <c r="BO29" s="388"/>
      <c r="BP29" s="388"/>
      <c r="BQ29" s="388"/>
      <c r="BR29" s="388"/>
      <c r="BS29" s="388"/>
      <c r="BT29" s="388"/>
      <c r="BU29" s="389"/>
      <c r="BV29" s="387">
        <v>1832724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1918895</v>
      </c>
      <c r="BO30" s="557"/>
      <c r="BP30" s="557"/>
      <c r="BQ30" s="557"/>
      <c r="BR30" s="557"/>
      <c r="BS30" s="557"/>
      <c r="BT30" s="557"/>
      <c r="BU30" s="558"/>
      <c r="BV30" s="556">
        <v>1623105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4</v>
      </c>
      <c r="AN34" s="568"/>
      <c r="AO34" s="569" t="str">
        <f>IF('各会計、関係団体の財政状況及び健全化判断比率'!B30="","",'各会計、関係団体の財政状況及び健全化判断比率'!B30)</f>
        <v>水道事業特別会計</v>
      </c>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徳島県市町村議会議員公務災害補償等組合（一般会計）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吉野川オアシス</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徳島県市町村総合事務組合（一般会計）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徳島県市町村総合事務組合（滞納整理機構特別会計）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三好東部火葬場管理組合（一般会計）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みよし広域連合（一般会計）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みよし広域連合（介護保険特別会計）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みよし広域連合（三好地区広域振興整備事業特別会計）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徳島県後期高齢者医療広域連合（一般会計）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徳島県後期高齢者医療広域連合（後期高齢者医療事業会計）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520</v>
      </c>
      <c r="D34" s="1154"/>
      <c r="E34" s="1155"/>
      <c r="F34" s="32">
        <v>8.01</v>
      </c>
      <c r="G34" s="33">
        <v>9.33</v>
      </c>
      <c r="H34" s="33">
        <v>8.27</v>
      </c>
      <c r="I34" s="33">
        <v>10.6</v>
      </c>
      <c r="J34" s="34">
        <v>13.6</v>
      </c>
      <c r="K34" s="22"/>
      <c r="L34" s="22"/>
      <c r="M34" s="22"/>
      <c r="N34" s="22"/>
      <c r="O34" s="22"/>
      <c r="P34" s="22"/>
    </row>
    <row r="35" spans="1:16" ht="39" customHeight="1">
      <c r="A35" s="22"/>
      <c r="B35" s="35"/>
      <c r="C35" s="1148" t="s">
        <v>521</v>
      </c>
      <c r="D35" s="1149"/>
      <c r="E35" s="1150"/>
      <c r="F35" s="36">
        <v>4.78</v>
      </c>
      <c r="G35" s="37">
        <v>5.34</v>
      </c>
      <c r="H35" s="37">
        <v>5.87</v>
      </c>
      <c r="I35" s="37">
        <v>6.28</v>
      </c>
      <c r="J35" s="38">
        <v>6.77</v>
      </c>
      <c r="K35" s="22"/>
      <c r="L35" s="22"/>
      <c r="M35" s="22"/>
      <c r="N35" s="22"/>
      <c r="O35" s="22"/>
      <c r="P35" s="22"/>
    </row>
    <row r="36" spans="1:16" ht="39" customHeight="1">
      <c r="A36" s="22"/>
      <c r="B36" s="35"/>
      <c r="C36" s="1148" t="s">
        <v>522</v>
      </c>
      <c r="D36" s="1149"/>
      <c r="E36" s="1150"/>
      <c r="F36" s="36">
        <v>0.82</v>
      </c>
      <c r="G36" s="37">
        <v>0.94</v>
      </c>
      <c r="H36" s="37">
        <v>1.38</v>
      </c>
      <c r="I36" s="37">
        <v>1.68</v>
      </c>
      <c r="J36" s="38">
        <v>2.36</v>
      </c>
      <c r="K36" s="22"/>
      <c r="L36" s="22"/>
      <c r="M36" s="22"/>
      <c r="N36" s="22"/>
      <c r="O36" s="22"/>
      <c r="P36" s="22"/>
    </row>
    <row r="37" spans="1:16" ht="39" customHeight="1">
      <c r="A37" s="22"/>
      <c r="B37" s="35"/>
      <c r="C37" s="1148" t="s">
        <v>523</v>
      </c>
      <c r="D37" s="1149"/>
      <c r="E37" s="1150"/>
      <c r="F37" s="36">
        <v>3.19</v>
      </c>
      <c r="G37" s="37">
        <v>2.63</v>
      </c>
      <c r="H37" s="37">
        <v>2.17</v>
      </c>
      <c r="I37" s="37">
        <v>1.84</v>
      </c>
      <c r="J37" s="38">
        <v>1.1200000000000001</v>
      </c>
      <c r="K37" s="22"/>
      <c r="L37" s="22"/>
      <c r="M37" s="22"/>
      <c r="N37" s="22"/>
      <c r="O37" s="22"/>
      <c r="P37" s="22"/>
    </row>
    <row r="38" spans="1:16" ht="39" customHeight="1">
      <c r="A38" s="22"/>
      <c r="B38" s="35"/>
      <c r="C38" s="1148" t="s">
        <v>524</v>
      </c>
      <c r="D38" s="1149"/>
      <c r="E38" s="1150"/>
      <c r="F38" s="36">
        <v>0.04</v>
      </c>
      <c r="G38" s="37">
        <v>0.04</v>
      </c>
      <c r="H38" s="37">
        <v>0.01</v>
      </c>
      <c r="I38" s="37">
        <v>0.02</v>
      </c>
      <c r="J38" s="38">
        <v>0.18</v>
      </c>
      <c r="K38" s="22"/>
      <c r="L38" s="22"/>
      <c r="M38" s="22"/>
      <c r="N38" s="22"/>
      <c r="O38" s="22"/>
      <c r="P38" s="22"/>
    </row>
    <row r="39" spans="1:16" ht="39" customHeight="1">
      <c r="A39" s="22"/>
      <c r="B39" s="35"/>
      <c r="C39" s="1148" t="s">
        <v>525</v>
      </c>
      <c r="D39" s="1149"/>
      <c r="E39" s="1150"/>
      <c r="F39" s="36">
        <v>0.02</v>
      </c>
      <c r="G39" s="37">
        <v>0.02</v>
      </c>
      <c r="H39" s="37">
        <v>0.01</v>
      </c>
      <c r="I39" s="37">
        <v>0.01</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526</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527</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1496</v>
      </c>
      <c r="L45" s="60">
        <v>1272</v>
      </c>
      <c r="M45" s="60">
        <v>1249</v>
      </c>
      <c r="N45" s="60">
        <v>1076</v>
      </c>
      <c r="O45" s="61">
        <v>1048</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114</v>
      </c>
      <c r="L48" s="64">
        <v>109</v>
      </c>
      <c r="M48" s="64">
        <v>108</v>
      </c>
      <c r="N48" s="64">
        <v>100</v>
      </c>
      <c r="O48" s="65">
        <v>85</v>
      </c>
      <c r="P48" s="48"/>
      <c r="Q48" s="48"/>
      <c r="R48" s="48"/>
      <c r="S48" s="48"/>
      <c r="T48" s="48"/>
      <c r="U48" s="48"/>
    </row>
    <row r="49" spans="1:21" ht="30.75" customHeight="1">
      <c r="A49" s="48"/>
      <c r="B49" s="1166"/>
      <c r="C49" s="1167"/>
      <c r="D49" s="62"/>
      <c r="E49" s="1158" t="s">
        <v>16</v>
      </c>
      <c r="F49" s="1158"/>
      <c r="G49" s="1158"/>
      <c r="H49" s="1158"/>
      <c r="I49" s="1158"/>
      <c r="J49" s="1159"/>
      <c r="K49" s="63">
        <v>10</v>
      </c>
      <c r="L49" s="64">
        <v>5</v>
      </c>
      <c r="M49" s="64">
        <v>13</v>
      </c>
      <c r="N49" s="64">
        <v>8</v>
      </c>
      <c r="O49" s="65">
        <v>9</v>
      </c>
      <c r="P49" s="48"/>
      <c r="Q49" s="48"/>
      <c r="R49" s="48"/>
      <c r="S49" s="48"/>
      <c r="T49" s="48"/>
      <c r="U49" s="48"/>
    </row>
    <row r="50" spans="1:21" ht="30.75" customHeight="1">
      <c r="A50" s="48"/>
      <c r="B50" s="1166"/>
      <c r="C50" s="1167"/>
      <c r="D50" s="62"/>
      <c r="E50" s="1158" t="s">
        <v>17</v>
      </c>
      <c r="F50" s="1158"/>
      <c r="G50" s="1158"/>
      <c r="H50" s="1158"/>
      <c r="I50" s="1158"/>
      <c r="J50" s="1159"/>
      <c r="K50" s="63">
        <v>6</v>
      </c>
      <c r="L50" s="64">
        <v>4</v>
      </c>
      <c r="M50" s="64">
        <v>3</v>
      </c>
      <c r="N50" s="64">
        <v>0</v>
      </c>
      <c r="O50" s="65">
        <v>0</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1162</v>
      </c>
      <c r="L52" s="64">
        <v>1042</v>
      </c>
      <c r="M52" s="64">
        <v>1054</v>
      </c>
      <c r="N52" s="64">
        <v>967</v>
      </c>
      <c r="O52" s="65">
        <v>925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464</v>
      </c>
      <c r="L53" s="69">
        <v>348</v>
      </c>
      <c r="M53" s="69">
        <v>319</v>
      </c>
      <c r="N53" s="69">
        <v>217</v>
      </c>
      <c r="O53" s="70">
        <v>217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2" t="s">
        <v>24</v>
      </c>
      <c r="C41" s="1173"/>
      <c r="D41" s="81"/>
      <c r="E41" s="1178" t="s">
        <v>25</v>
      </c>
      <c r="F41" s="1178"/>
      <c r="G41" s="1178"/>
      <c r="H41" s="1179"/>
      <c r="I41" s="82">
        <v>10334</v>
      </c>
      <c r="J41" s="83">
        <v>10106</v>
      </c>
      <c r="K41" s="83">
        <v>10121</v>
      </c>
      <c r="L41" s="83">
        <v>10073</v>
      </c>
      <c r="M41" s="84">
        <v>10196</v>
      </c>
    </row>
    <row r="42" spans="2:13" ht="27.75" customHeight="1">
      <c r="B42" s="1174"/>
      <c r="C42" s="1175"/>
      <c r="D42" s="85"/>
      <c r="E42" s="1180" t="s">
        <v>26</v>
      </c>
      <c r="F42" s="1180"/>
      <c r="G42" s="1180"/>
      <c r="H42" s="1181"/>
      <c r="I42" s="86">
        <v>94</v>
      </c>
      <c r="J42" s="87">
        <v>75</v>
      </c>
      <c r="K42" s="87">
        <v>59</v>
      </c>
      <c r="L42" s="87">
        <v>47</v>
      </c>
      <c r="M42" s="88">
        <v>39</v>
      </c>
    </row>
    <row r="43" spans="2:13" ht="27.75" customHeight="1">
      <c r="B43" s="1174"/>
      <c r="C43" s="1175"/>
      <c r="D43" s="85"/>
      <c r="E43" s="1180" t="s">
        <v>27</v>
      </c>
      <c r="F43" s="1180"/>
      <c r="G43" s="1180"/>
      <c r="H43" s="1181"/>
      <c r="I43" s="86">
        <v>1060</v>
      </c>
      <c r="J43" s="87">
        <v>1025</v>
      </c>
      <c r="K43" s="87">
        <v>978</v>
      </c>
      <c r="L43" s="87">
        <v>990</v>
      </c>
      <c r="M43" s="88">
        <v>1013</v>
      </c>
    </row>
    <row r="44" spans="2:13" ht="27.75" customHeight="1">
      <c r="B44" s="1174"/>
      <c r="C44" s="1175"/>
      <c r="D44" s="85"/>
      <c r="E44" s="1180" t="s">
        <v>28</v>
      </c>
      <c r="F44" s="1180"/>
      <c r="G44" s="1180"/>
      <c r="H44" s="1181"/>
      <c r="I44" s="86">
        <v>111</v>
      </c>
      <c r="J44" s="87">
        <v>61</v>
      </c>
      <c r="K44" s="87">
        <v>19</v>
      </c>
      <c r="L44" s="87">
        <v>19</v>
      </c>
      <c r="M44" s="88">
        <v>23</v>
      </c>
    </row>
    <row r="45" spans="2:13" ht="27.75" customHeight="1">
      <c r="B45" s="1174"/>
      <c r="C45" s="1175"/>
      <c r="D45" s="85"/>
      <c r="E45" s="1180" t="s">
        <v>29</v>
      </c>
      <c r="F45" s="1180"/>
      <c r="G45" s="1180"/>
      <c r="H45" s="1181"/>
      <c r="I45" s="86">
        <v>1744</v>
      </c>
      <c r="J45" s="87">
        <v>1689</v>
      </c>
      <c r="K45" s="87">
        <v>1579</v>
      </c>
      <c r="L45" s="87">
        <v>1466</v>
      </c>
      <c r="M45" s="88">
        <v>1406</v>
      </c>
    </row>
    <row r="46" spans="2:13" ht="27.75" customHeight="1">
      <c r="B46" s="1174"/>
      <c r="C46" s="1175"/>
      <c r="D46" s="89"/>
      <c r="E46" s="1180" t="s">
        <v>30</v>
      </c>
      <c r="F46" s="1180"/>
      <c r="G46" s="1180"/>
      <c r="H46" s="1181"/>
      <c r="I46" s="86" t="s">
        <v>475</v>
      </c>
      <c r="J46" s="87" t="s">
        <v>475</v>
      </c>
      <c r="K46" s="87" t="s">
        <v>475</v>
      </c>
      <c r="L46" s="87" t="s">
        <v>475</v>
      </c>
      <c r="M46" s="88" t="s">
        <v>475</v>
      </c>
    </row>
    <row r="47" spans="2:13" ht="27.75" customHeight="1">
      <c r="B47" s="1174"/>
      <c r="C47" s="1175"/>
      <c r="D47" s="90"/>
      <c r="E47" s="1182" t="s">
        <v>31</v>
      </c>
      <c r="F47" s="1183"/>
      <c r="G47" s="1183"/>
      <c r="H47" s="1184"/>
      <c r="I47" s="86" t="s">
        <v>475</v>
      </c>
      <c r="J47" s="87" t="s">
        <v>475</v>
      </c>
      <c r="K47" s="87" t="s">
        <v>475</v>
      </c>
      <c r="L47" s="87" t="s">
        <v>475</v>
      </c>
      <c r="M47" s="88" t="s">
        <v>475</v>
      </c>
    </row>
    <row r="48" spans="2:13" ht="27.75" customHeight="1">
      <c r="B48" s="1174"/>
      <c r="C48" s="1175"/>
      <c r="D48" s="85"/>
      <c r="E48" s="1180" t="s">
        <v>32</v>
      </c>
      <c r="F48" s="1180"/>
      <c r="G48" s="1180"/>
      <c r="H48" s="1181"/>
      <c r="I48" s="86" t="s">
        <v>475</v>
      </c>
      <c r="J48" s="87" t="s">
        <v>475</v>
      </c>
      <c r="K48" s="87" t="s">
        <v>475</v>
      </c>
      <c r="L48" s="87" t="s">
        <v>475</v>
      </c>
      <c r="M48" s="88" t="s">
        <v>475</v>
      </c>
    </row>
    <row r="49" spans="2:13" ht="27.75" customHeight="1">
      <c r="B49" s="1176"/>
      <c r="C49" s="1177"/>
      <c r="D49" s="85"/>
      <c r="E49" s="1180" t="s">
        <v>33</v>
      </c>
      <c r="F49" s="1180"/>
      <c r="G49" s="1180"/>
      <c r="H49" s="1181"/>
      <c r="I49" s="86" t="s">
        <v>475</v>
      </c>
      <c r="J49" s="87" t="s">
        <v>475</v>
      </c>
      <c r="K49" s="87" t="s">
        <v>475</v>
      </c>
      <c r="L49" s="87" t="s">
        <v>475</v>
      </c>
      <c r="M49" s="88" t="s">
        <v>475</v>
      </c>
    </row>
    <row r="50" spans="2:13" ht="27.75" customHeight="1">
      <c r="B50" s="1185" t="s">
        <v>34</v>
      </c>
      <c r="C50" s="1186"/>
      <c r="D50" s="91"/>
      <c r="E50" s="1180" t="s">
        <v>35</v>
      </c>
      <c r="F50" s="1180"/>
      <c r="G50" s="1180"/>
      <c r="H50" s="1181"/>
      <c r="I50" s="86">
        <v>3758</v>
      </c>
      <c r="J50" s="87">
        <v>4264</v>
      </c>
      <c r="K50" s="87">
        <v>4766</v>
      </c>
      <c r="L50" s="87">
        <v>5254</v>
      </c>
      <c r="M50" s="88">
        <v>5752</v>
      </c>
    </row>
    <row r="51" spans="2:13" ht="27.75" customHeight="1">
      <c r="B51" s="1174"/>
      <c r="C51" s="1175"/>
      <c r="D51" s="85"/>
      <c r="E51" s="1180" t="s">
        <v>36</v>
      </c>
      <c r="F51" s="1180"/>
      <c r="G51" s="1180"/>
      <c r="H51" s="1181"/>
      <c r="I51" s="86">
        <v>50</v>
      </c>
      <c r="J51" s="87">
        <v>44</v>
      </c>
      <c r="K51" s="87">
        <v>37</v>
      </c>
      <c r="L51" s="87">
        <v>31</v>
      </c>
      <c r="M51" s="88">
        <v>24</v>
      </c>
    </row>
    <row r="52" spans="2:13" ht="27.75" customHeight="1">
      <c r="B52" s="1176"/>
      <c r="C52" s="1177"/>
      <c r="D52" s="85"/>
      <c r="E52" s="1180" t="s">
        <v>37</v>
      </c>
      <c r="F52" s="1180"/>
      <c r="G52" s="1180"/>
      <c r="H52" s="1181"/>
      <c r="I52" s="86">
        <v>8915</v>
      </c>
      <c r="J52" s="87">
        <v>8745</v>
      </c>
      <c r="K52" s="87">
        <v>8652</v>
      </c>
      <c r="L52" s="87">
        <v>8568</v>
      </c>
      <c r="M52" s="88">
        <v>8574</v>
      </c>
    </row>
    <row r="53" spans="2:13" ht="27.75" customHeight="1" thickBot="1">
      <c r="B53" s="1187" t="s">
        <v>21</v>
      </c>
      <c r="C53" s="1188"/>
      <c r="D53" s="92"/>
      <c r="E53" s="1189" t="s">
        <v>38</v>
      </c>
      <c r="F53" s="1189"/>
      <c r="G53" s="1189"/>
      <c r="H53" s="1190"/>
      <c r="I53" s="93">
        <v>620</v>
      </c>
      <c r="J53" s="94">
        <v>-96</v>
      </c>
      <c r="K53" s="94">
        <v>-699</v>
      </c>
      <c r="L53" s="94">
        <v>-1258</v>
      </c>
      <c r="M53" s="95">
        <v>-1676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82612</v>
      </c>
      <c r="E3" s="118"/>
      <c r="F3" s="119">
        <v>69806</v>
      </c>
      <c r="G3" s="120"/>
      <c r="H3" s="121"/>
    </row>
    <row r="4" spans="1:8">
      <c r="A4" s="122"/>
      <c r="B4" s="123"/>
      <c r="C4" s="124"/>
      <c r="D4" s="125">
        <v>34534</v>
      </c>
      <c r="E4" s="126"/>
      <c r="F4" s="127">
        <v>32823</v>
      </c>
      <c r="G4" s="128"/>
      <c r="H4" s="129"/>
    </row>
    <row r="5" spans="1:8">
      <c r="A5" s="110" t="s">
        <v>509</v>
      </c>
      <c r="B5" s="115"/>
      <c r="C5" s="116"/>
      <c r="D5" s="117">
        <v>66558</v>
      </c>
      <c r="E5" s="118"/>
      <c r="F5" s="119">
        <v>74444</v>
      </c>
      <c r="G5" s="120"/>
      <c r="H5" s="121"/>
    </row>
    <row r="6" spans="1:8">
      <c r="A6" s="122"/>
      <c r="B6" s="123"/>
      <c r="C6" s="124"/>
      <c r="D6" s="125">
        <v>35689</v>
      </c>
      <c r="E6" s="126"/>
      <c r="F6" s="127">
        <v>34175</v>
      </c>
      <c r="G6" s="128"/>
      <c r="H6" s="129"/>
    </row>
    <row r="7" spans="1:8">
      <c r="A7" s="110" t="s">
        <v>510</v>
      </c>
      <c r="B7" s="115"/>
      <c r="C7" s="116"/>
      <c r="D7" s="117">
        <v>98161</v>
      </c>
      <c r="E7" s="118"/>
      <c r="F7" s="119">
        <v>85205</v>
      </c>
      <c r="G7" s="120"/>
      <c r="H7" s="121"/>
    </row>
    <row r="8" spans="1:8">
      <c r="A8" s="122"/>
      <c r="B8" s="123"/>
      <c r="C8" s="124"/>
      <c r="D8" s="125">
        <v>65175</v>
      </c>
      <c r="E8" s="126"/>
      <c r="F8" s="127">
        <v>38847</v>
      </c>
      <c r="G8" s="128"/>
      <c r="H8" s="129"/>
    </row>
    <row r="9" spans="1:8">
      <c r="A9" s="110" t="s">
        <v>511</v>
      </c>
      <c r="B9" s="115"/>
      <c r="C9" s="116"/>
      <c r="D9" s="117">
        <v>81434</v>
      </c>
      <c r="E9" s="118"/>
      <c r="F9" s="119">
        <v>75972</v>
      </c>
      <c r="G9" s="120"/>
      <c r="H9" s="121"/>
    </row>
    <row r="10" spans="1:8">
      <c r="A10" s="122"/>
      <c r="B10" s="123"/>
      <c r="C10" s="124"/>
      <c r="D10" s="125">
        <v>50295</v>
      </c>
      <c r="E10" s="126"/>
      <c r="F10" s="127">
        <v>40712</v>
      </c>
      <c r="G10" s="128"/>
      <c r="H10" s="129"/>
    </row>
    <row r="11" spans="1:8">
      <c r="A11" s="110" t="s">
        <v>512</v>
      </c>
      <c r="B11" s="115"/>
      <c r="C11" s="116"/>
      <c r="D11" s="117">
        <v>90990</v>
      </c>
      <c r="E11" s="118"/>
      <c r="F11" s="119">
        <v>79466</v>
      </c>
      <c r="G11" s="120"/>
      <c r="H11" s="121"/>
    </row>
    <row r="12" spans="1:8">
      <c r="A12" s="122"/>
      <c r="B12" s="123"/>
      <c r="C12" s="130"/>
      <c r="D12" s="125">
        <v>77945</v>
      </c>
      <c r="E12" s="126"/>
      <c r="F12" s="127">
        <v>44645</v>
      </c>
      <c r="G12" s="128"/>
      <c r="H12" s="129"/>
    </row>
    <row r="13" spans="1:8">
      <c r="A13" s="110"/>
      <c r="B13" s="115"/>
      <c r="C13" s="131"/>
      <c r="D13" s="132">
        <v>83951</v>
      </c>
      <c r="E13" s="133"/>
      <c r="F13" s="134">
        <v>76979</v>
      </c>
      <c r="G13" s="135"/>
      <c r="H13" s="121"/>
    </row>
    <row r="14" spans="1:8">
      <c r="A14" s="122"/>
      <c r="B14" s="123"/>
      <c r="C14" s="124"/>
      <c r="D14" s="125">
        <v>52728</v>
      </c>
      <c r="E14" s="126"/>
      <c r="F14" s="127">
        <v>38240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8.01</v>
      </c>
      <c r="C19" s="136">
        <f>ROUND(VALUE(SUBSTITUTE(実質収支比率等に係る経年分析!G$48,"▲","-")),2)</f>
        <v>9.33</v>
      </c>
      <c r="D19" s="136">
        <f>ROUND(VALUE(SUBSTITUTE(実質収支比率等に係る経年分析!H$48,"▲","-")),2)</f>
        <v>8.2799999999999994</v>
      </c>
      <c r="E19" s="136">
        <f>ROUND(VALUE(SUBSTITUTE(実質収支比率等に係る経年分析!I$48,"▲","-")),2)</f>
        <v>10.6</v>
      </c>
      <c r="F19" s="136">
        <f>ROUND(VALUE(SUBSTITUTE(実質収支比率等に係る経年分析!J$48,"▲","-")),2)</f>
        <v>13.6</v>
      </c>
    </row>
    <row r="20" spans="1:11">
      <c r="A20" s="136" t="s">
        <v>43</v>
      </c>
      <c r="B20" s="136">
        <f>ROUND(VALUE(SUBSTITUTE(実質収支比率等に係る経年分析!F$47,"▲","-")),2)</f>
        <v>34.99</v>
      </c>
      <c r="C20" s="136">
        <f>ROUND(VALUE(SUBSTITUTE(実質収支比率等に係る経年分析!G$47,"▲","-")),2)</f>
        <v>45.5</v>
      </c>
      <c r="D20" s="136">
        <f>ROUND(VALUE(SUBSTITUTE(実質収支比率等に係る経年分析!H$47,"▲","-")),2)</f>
        <v>48.75</v>
      </c>
      <c r="E20" s="136">
        <f>ROUND(VALUE(SUBSTITUTE(実質収支比率等に係る経年分析!I$47,"▲","-")),2)</f>
        <v>52.66</v>
      </c>
      <c r="F20" s="136">
        <f>ROUND(VALUE(SUBSTITUTE(実質収支比率等に係る経年分析!J$47,"▲","-")),2)</f>
        <v>57.89</v>
      </c>
    </row>
    <row r="21" spans="1:11">
      <c r="A21" s="136" t="s">
        <v>44</v>
      </c>
      <c r="B21" s="136">
        <f>IF(ISNUMBER(VALUE(SUBSTITUTE(実質収支比率等に係る経年分析!F$49,"▲","-"))),ROUND(VALUE(SUBSTITUTE(実質収支比率等に係る経年分析!F$49,"▲","-")),2),NA())</f>
        <v>6.63</v>
      </c>
      <c r="C21" s="136">
        <f>IF(ISNUMBER(VALUE(SUBSTITUTE(実質収支比率等に係る経年分析!G$49,"▲","-"))),ROUND(VALUE(SUBSTITUTE(実質収支比率等に係る経年分析!G$49,"▲","-")),2),NA())</f>
        <v>10.77</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6.22</v>
      </c>
      <c r="F21" s="136">
        <f>IF(ISNUMBER(VALUE(SUBSTITUTE(実質収支比率等に係る経年分析!J$49,"▲","-"))),ROUND(VALUE(SUBSTITUTE(実質収支比率等に係る経年分析!J$49,"▲","-")),2),NA())</f>
        <v>6.74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1.1200000000000001</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2.36</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1162</v>
      </c>
      <c r="E42" s="138"/>
      <c r="F42" s="138"/>
      <c r="G42" s="138">
        <f>'実質公債費比率（分子）の構造'!L$52</f>
        <v>1042</v>
      </c>
      <c r="H42" s="138"/>
      <c r="I42" s="138"/>
      <c r="J42" s="138">
        <f>'実質公債費比率（分子）の構造'!M$52</f>
        <v>1054</v>
      </c>
      <c r="K42" s="138"/>
      <c r="L42" s="138"/>
      <c r="M42" s="138">
        <f>'実質公債費比率（分子）の構造'!N$52</f>
        <v>967</v>
      </c>
      <c r="N42" s="138"/>
      <c r="O42" s="138"/>
      <c r="P42" s="138">
        <f>'実質公債費比率（分子）の構造'!O$52</f>
        <v>925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4</v>
      </c>
      <c r="F44" s="138"/>
      <c r="G44" s="138"/>
      <c r="H44" s="138">
        <f>'実質公債費比率（分子）の構造'!M$50</f>
        <v>3</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10</v>
      </c>
      <c r="C45" s="138"/>
      <c r="D45" s="138"/>
      <c r="E45" s="138">
        <f>'実質公債費比率（分子）の構造'!L$49</f>
        <v>5</v>
      </c>
      <c r="F45" s="138"/>
      <c r="G45" s="138"/>
      <c r="H45" s="138">
        <f>'実質公債費比率（分子）の構造'!M$49</f>
        <v>13</v>
      </c>
      <c r="I45" s="138"/>
      <c r="J45" s="138"/>
      <c r="K45" s="138">
        <f>'実質公債費比率（分子）の構造'!N$49</f>
        <v>8</v>
      </c>
      <c r="L45" s="138"/>
      <c r="M45" s="138"/>
      <c r="N45" s="138">
        <f>'実質公債費比率（分子）の構造'!O$49</f>
        <v>9</v>
      </c>
      <c r="O45" s="138"/>
      <c r="P45" s="138"/>
    </row>
    <row r="46" spans="1:16">
      <c r="A46" s="138" t="s">
        <v>55</v>
      </c>
      <c r="B46" s="138">
        <f>'実質公債費比率（分子）の構造'!K$48</f>
        <v>114</v>
      </c>
      <c r="C46" s="138"/>
      <c r="D46" s="138"/>
      <c r="E46" s="138">
        <f>'実質公債費比率（分子）の構造'!L$48</f>
        <v>109</v>
      </c>
      <c r="F46" s="138"/>
      <c r="G46" s="138"/>
      <c r="H46" s="138">
        <f>'実質公債費比率（分子）の構造'!M$48</f>
        <v>108</v>
      </c>
      <c r="I46" s="138"/>
      <c r="J46" s="138"/>
      <c r="K46" s="138">
        <f>'実質公債費比率（分子）の構造'!N$48</f>
        <v>100</v>
      </c>
      <c r="L46" s="138"/>
      <c r="M46" s="138"/>
      <c r="N46" s="138">
        <f>'実質公債費比率（分子）の構造'!O$48</f>
        <v>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1496</v>
      </c>
      <c r="C49" s="138"/>
      <c r="D49" s="138"/>
      <c r="E49" s="138">
        <f>'実質公債費比率（分子）の構造'!L$45</f>
        <v>1272</v>
      </c>
      <c r="F49" s="138"/>
      <c r="G49" s="138"/>
      <c r="H49" s="138">
        <f>'実質公債費比率（分子）の構造'!M$45</f>
        <v>1249</v>
      </c>
      <c r="I49" s="138"/>
      <c r="J49" s="138"/>
      <c r="K49" s="138">
        <f>'実質公債費比率（分子）の構造'!N$45</f>
        <v>1076</v>
      </c>
      <c r="L49" s="138"/>
      <c r="M49" s="138"/>
      <c r="N49" s="138">
        <f>'実質公債費比率（分子）の構造'!O$45</f>
        <v>1048</v>
      </c>
      <c r="O49" s="138"/>
      <c r="P49" s="138"/>
    </row>
    <row r="50" spans="1:16">
      <c r="A50" s="138" t="s">
        <v>59</v>
      </c>
      <c r="B50" s="138" t="e">
        <f>NA()</f>
        <v>#N/A</v>
      </c>
      <c r="C50" s="138">
        <f>IF(ISNUMBER('実質公債費比率（分子）の構造'!K$53),'実質公債費比率（分子）の構造'!K$53,NA())</f>
        <v>464</v>
      </c>
      <c r="D50" s="138" t="e">
        <f>NA()</f>
        <v>#N/A</v>
      </c>
      <c r="E50" s="138" t="e">
        <f>NA()</f>
        <v>#N/A</v>
      </c>
      <c r="F50" s="138">
        <f>IF(ISNUMBER('実質公債費比率（分子）の構造'!L$53),'実質公債費比率（分子）の構造'!L$53,NA())</f>
        <v>348</v>
      </c>
      <c r="G50" s="138" t="e">
        <f>NA()</f>
        <v>#N/A</v>
      </c>
      <c r="H50" s="138" t="e">
        <f>NA()</f>
        <v>#N/A</v>
      </c>
      <c r="I50" s="138">
        <f>IF(ISNUMBER('実質公債費比率（分子）の構造'!M$53),'実質公債費比率（分子）の構造'!M$53,NA())</f>
        <v>319</v>
      </c>
      <c r="J50" s="138" t="e">
        <f>NA()</f>
        <v>#N/A</v>
      </c>
      <c r="K50" s="138" t="e">
        <f>NA()</f>
        <v>#N/A</v>
      </c>
      <c r="L50" s="138">
        <f>IF(ISNUMBER('実質公債費比率（分子）の構造'!N$53),'実質公債費比率（分子）の構造'!N$53,NA())</f>
        <v>217</v>
      </c>
      <c r="M50" s="138" t="e">
        <f>NA()</f>
        <v>#N/A</v>
      </c>
      <c r="N50" s="138" t="e">
        <f>NA()</f>
        <v>#N/A</v>
      </c>
      <c r="O50" s="138">
        <f>IF(ISNUMBER('実質公債費比率（分子）の構造'!O$53),'実質公債費比率（分子）の構造'!O$53,NA())</f>
        <v>217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8915</v>
      </c>
      <c r="E56" s="137"/>
      <c r="F56" s="137"/>
      <c r="G56" s="137">
        <f>'将来負担比率（分子）の構造'!J$52</f>
        <v>8745</v>
      </c>
      <c r="H56" s="137"/>
      <c r="I56" s="137"/>
      <c r="J56" s="137">
        <f>'将来負担比率（分子）の構造'!K$52</f>
        <v>8652</v>
      </c>
      <c r="K56" s="137"/>
      <c r="L56" s="137"/>
      <c r="M56" s="137">
        <f>'将来負担比率（分子）の構造'!L$52</f>
        <v>8568</v>
      </c>
      <c r="N56" s="137"/>
      <c r="O56" s="137"/>
      <c r="P56" s="137">
        <f>'将来負担比率（分子）の構造'!M$52</f>
        <v>8574</v>
      </c>
    </row>
    <row r="57" spans="1:16">
      <c r="A57" s="137" t="s">
        <v>36</v>
      </c>
      <c r="B57" s="137"/>
      <c r="C57" s="137"/>
      <c r="D57" s="137">
        <f>'将来負担比率（分子）の構造'!I$51</f>
        <v>50</v>
      </c>
      <c r="E57" s="137"/>
      <c r="F57" s="137"/>
      <c r="G57" s="137">
        <f>'将来負担比率（分子）の構造'!J$51</f>
        <v>44</v>
      </c>
      <c r="H57" s="137"/>
      <c r="I57" s="137"/>
      <c r="J57" s="137">
        <f>'将来負担比率（分子）の構造'!K$51</f>
        <v>37</v>
      </c>
      <c r="K57" s="137"/>
      <c r="L57" s="137"/>
      <c r="M57" s="137">
        <f>'将来負担比率（分子）の構造'!L$51</f>
        <v>31</v>
      </c>
      <c r="N57" s="137"/>
      <c r="O57" s="137"/>
      <c r="P57" s="137">
        <f>'将来負担比率（分子）の構造'!M$51</f>
        <v>24</v>
      </c>
    </row>
    <row r="58" spans="1:16">
      <c r="A58" s="137" t="s">
        <v>35</v>
      </c>
      <c r="B58" s="137"/>
      <c r="C58" s="137"/>
      <c r="D58" s="137">
        <f>'将来負担比率（分子）の構造'!I$50</f>
        <v>3758</v>
      </c>
      <c r="E58" s="137"/>
      <c r="F58" s="137"/>
      <c r="G58" s="137">
        <f>'将来負担比率（分子）の構造'!J$50</f>
        <v>4264</v>
      </c>
      <c r="H58" s="137"/>
      <c r="I58" s="137"/>
      <c r="J58" s="137">
        <f>'将来負担比率（分子）の構造'!K$50</f>
        <v>4766</v>
      </c>
      <c r="K58" s="137"/>
      <c r="L58" s="137"/>
      <c r="M58" s="137">
        <f>'将来負担比率（分子）の構造'!L$50</f>
        <v>5254</v>
      </c>
      <c r="N58" s="137"/>
      <c r="O58" s="137"/>
      <c r="P58" s="137">
        <f>'将来負担比率（分子）の構造'!M$50</f>
        <v>5752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1744</v>
      </c>
      <c r="C62" s="137"/>
      <c r="D62" s="137"/>
      <c r="E62" s="137">
        <f>'将来負担比率（分子）の構造'!J$45</f>
        <v>1689</v>
      </c>
      <c r="F62" s="137"/>
      <c r="G62" s="137"/>
      <c r="H62" s="137">
        <f>'将来負担比率（分子）の構造'!K$45</f>
        <v>1579</v>
      </c>
      <c r="I62" s="137"/>
      <c r="J62" s="137"/>
      <c r="K62" s="137">
        <f>'将来負担比率（分子）の構造'!L$45</f>
        <v>1466</v>
      </c>
      <c r="L62" s="137"/>
      <c r="M62" s="137"/>
      <c r="N62" s="137">
        <f>'将来負担比率（分子）の構造'!M$45</f>
        <v>1406</v>
      </c>
      <c r="O62" s="137"/>
      <c r="P62" s="137"/>
    </row>
    <row r="63" spans="1:16">
      <c r="A63" s="137" t="s">
        <v>28</v>
      </c>
      <c r="B63" s="137">
        <f>'将来負担比率（分子）の構造'!I$44</f>
        <v>111</v>
      </c>
      <c r="C63" s="137"/>
      <c r="D63" s="137"/>
      <c r="E63" s="137">
        <f>'将来負担比率（分子）の構造'!J$44</f>
        <v>61</v>
      </c>
      <c r="F63" s="137"/>
      <c r="G63" s="137"/>
      <c r="H63" s="137">
        <f>'将来負担比率（分子）の構造'!K$44</f>
        <v>19</v>
      </c>
      <c r="I63" s="137"/>
      <c r="J63" s="137"/>
      <c r="K63" s="137">
        <f>'将来負担比率（分子）の構造'!L$44</f>
        <v>19</v>
      </c>
      <c r="L63" s="137"/>
      <c r="M63" s="137"/>
      <c r="N63" s="137">
        <f>'将来負担比率（分子）の構造'!M$44</f>
        <v>23</v>
      </c>
      <c r="O63" s="137"/>
      <c r="P63" s="137"/>
    </row>
    <row r="64" spans="1:16">
      <c r="A64" s="137" t="s">
        <v>27</v>
      </c>
      <c r="B64" s="137">
        <f>'将来負担比率（分子）の構造'!I$43</f>
        <v>1060</v>
      </c>
      <c r="C64" s="137"/>
      <c r="D64" s="137"/>
      <c r="E64" s="137">
        <f>'将来負担比率（分子）の構造'!J$43</f>
        <v>1025</v>
      </c>
      <c r="F64" s="137"/>
      <c r="G64" s="137"/>
      <c r="H64" s="137">
        <f>'将来負担比率（分子）の構造'!K$43</f>
        <v>978</v>
      </c>
      <c r="I64" s="137"/>
      <c r="J64" s="137"/>
      <c r="K64" s="137">
        <f>'将来負担比率（分子）の構造'!L$43</f>
        <v>990</v>
      </c>
      <c r="L64" s="137"/>
      <c r="M64" s="137"/>
      <c r="N64" s="137">
        <f>'将来負担比率（分子）の構造'!M$43</f>
        <v>1013</v>
      </c>
      <c r="O64" s="137"/>
      <c r="P64" s="137"/>
    </row>
    <row r="65" spans="1:16">
      <c r="A65" s="137" t="s">
        <v>26</v>
      </c>
      <c r="B65" s="137">
        <f>'将来負担比率（分子）の構造'!I$42</f>
        <v>94</v>
      </c>
      <c r="C65" s="137"/>
      <c r="D65" s="137"/>
      <c r="E65" s="137">
        <f>'将来負担比率（分子）の構造'!J$42</f>
        <v>75</v>
      </c>
      <c r="F65" s="137"/>
      <c r="G65" s="137"/>
      <c r="H65" s="137">
        <f>'将来負担比率（分子）の構造'!K$42</f>
        <v>59</v>
      </c>
      <c r="I65" s="137"/>
      <c r="J65" s="137"/>
      <c r="K65" s="137">
        <f>'将来負担比率（分子）の構造'!L$42</f>
        <v>47</v>
      </c>
      <c r="L65" s="137"/>
      <c r="M65" s="137"/>
      <c r="N65" s="137">
        <f>'将来負担比率（分子）の構造'!M$42</f>
        <v>39</v>
      </c>
      <c r="O65" s="137"/>
      <c r="P65" s="137"/>
    </row>
    <row r="66" spans="1:16">
      <c r="A66" s="137" t="s">
        <v>25</v>
      </c>
      <c r="B66" s="137">
        <f>'将来負担比率（分子）の構造'!I$41</f>
        <v>10334</v>
      </c>
      <c r="C66" s="137"/>
      <c r="D66" s="137"/>
      <c r="E66" s="137">
        <f>'将来負担比率（分子）の構造'!J$41</f>
        <v>10106</v>
      </c>
      <c r="F66" s="137"/>
      <c r="G66" s="137"/>
      <c r="H66" s="137">
        <f>'将来負担比率（分子）の構造'!K$41</f>
        <v>10121</v>
      </c>
      <c r="I66" s="137"/>
      <c r="J66" s="137"/>
      <c r="K66" s="137">
        <f>'将来負担比率（分子）の構造'!L$41</f>
        <v>10073</v>
      </c>
      <c r="L66" s="137"/>
      <c r="M66" s="137"/>
      <c r="N66" s="137">
        <f>'将来負担比率（分子）の構造'!M$41</f>
        <v>10196</v>
      </c>
      <c r="O66" s="137"/>
      <c r="P66" s="137"/>
    </row>
    <row r="67" spans="1:16">
      <c r="A67" s="137" t="s">
        <v>63</v>
      </c>
      <c r="B67" s="137" t="e">
        <f>NA()</f>
        <v>#N/A</v>
      </c>
      <c r="C67" s="137">
        <f>IF(ISNUMBER('将来負担比率（分子）の構造'!I$53), IF('将来負担比率（分子）の構造'!I$53 &lt; 0, 0, '将来負担比率（分子）の構造'!I$53), NA())</f>
        <v>620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1302444</v>
      </c>
      <c r="S5" s="585"/>
      <c r="T5" s="585"/>
      <c r="U5" s="585"/>
      <c r="V5" s="585"/>
      <c r="W5" s="585"/>
      <c r="X5" s="585"/>
      <c r="Y5" s="586"/>
      <c r="Z5" s="587">
        <v>15.1</v>
      </c>
      <c r="AA5" s="587"/>
      <c r="AB5" s="587"/>
      <c r="AC5" s="587"/>
      <c r="AD5" s="588">
        <v>1302444</v>
      </c>
      <c r="AE5" s="588"/>
      <c r="AF5" s="588"/>
      <c r="AG5" s="588"/>
      <c r="AH5" s="588"/>
      <c r="AI5" s="588"/>
      <c r="AJ5" s="588"/>
      <c r="AK5" s="588"/>
      <c r="AL5" s="589">
        <v>26.4</v>
      </c>
      <c r="AM5" s="590"/>
      <c r="AN5" s="590"/>
      <c r="AO5" s="591"/>
      <c r="AP5" s="581" t="s">
        <v>208</v>
      </c>
      <c r="AQ5" s="582"/>
      <c r="AR5" s="582"/>
      <c r="AS5" s="582"/>
      <c r="AT5" s="582"/>
      <c r="AU5" s="582"/>
      <c r="AV5" s="582"/>
      <c r="AW5" s="582"/>
      <c r="AX5" s="582"/>
      <c r="AY5" s="582"/>
      <c r="AZ5" s="582"/>
      <c r="BA5" s="582"/>
      <c r="BB5" s="582"/>
      <c r="BC5" s="582"/>
      <c r="BD5" s="582"/>
      <c r="BE5" s="582"/>
      <c r="BF5" s="583"/>
      <c r="BG5" s="595">
        <v>1302444</v>
      </c>
      <c r="BH5" s="596"/>
      <c r="BI5" s="596"/>
      <c r="BJ5" s="596"/>
      <c r="BK5" s="596"/>
      <c r="BL5" s="596"/>
      <c r="BM5" s="596"/>
      <c r="BN5" s="597"/>
      <c r="BO5" s="598">
        <v>100</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99525</v>
      </c>
      <c r="S6" s="596"/>
      <c r="T6" s="596"/>
      <c r="U6" s="596"/>
      <c r="V6" s="596"/>
      <c r="W6" s="596"/>
      <c r="X6" s="596"/>
      <c r="Y6" s="597"/>
      <c r="Z6" s="598">
        <v>1.2</v>
      </c>
      <c r="AA6" s="598"/>
      <c r="AB6" s="598"/>
      <c r="AC6" s="598"/>
      <c r="AD6" s="599">
        <v>99525</v>
      </c>
      <c r="AE6" s="599"/>
      <c r="AF6" s="599"/>
      <c r="AG6" s="599"/>
      <c r="AH6" s="599"/>
      <c r="AI6" s="599"/>
      <c r="AJ6" s="599"/>
      <c r="AK6" s="599"/>
      <c r="AL6" s="600">
        <v>2</v>
      </c>
      <c r="AM6" s="601"/>
      <c r="AN6" s="601"/>
      <c r="AO6" s="602"/>
      <c r="AP6" s="592" t="s">
        <v>214</v>
      </c>
      <c r="AQ6" s="593"/>
      <c r="AR6" s="593"/>
      <c r="AS6" s="593"/>
      <c r="AT6" s="593"/>
      <c r="AU6" s="593"/>
      <c r="AV6" s="593"/>
      <c r="AW6" s="593"/>
      <c r="AX6" s="593"/>
      <c r="AY6" s="593"/>
      <c r="AZ6" s="593"/>
      <c r="BA6" s="593"/>
      <c r="BB6" s="593"/>
      <c r="BC6" s="593"/>
      <c r="BD6" s="593"/>
      <c r="BE6" s="593"/>
      <c r="BF6" s="594"/>
      <c r="BG6" s="595">
        <v>1302444</v>
      </c>
      <c r="BH6" s="596"/>
      <c r="BI6" s="596"/>
      <c r="BJ6" s="596"/>
      <c r="BK6" s="596"/>
      <c r="BL6" s="596"/>
      <c r="BM6" s="596"/>
      <c r="BN6" s="597"/>
      <c r="BO6" s="598">
        <v>100</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92947</v>
      </c>
      <c r="CS6" s="596"/>
      <c r="CT6" s="596"/>
      <c r="CU6" s="596"/>
      <c r="CV6" s="596"/>
      <c r="CW6" s="596"/>
      <c r="CX6" s="596"/>
      <c r="CY6" s="597"/>
      <c r="CZ6" s="598">
        <v>1.2</v>
      </c>
      <c r="DA6" s="598"/>
      <c r="DB6" s="598"/>
      <c r="DC6" s="598"/>
      <c r="DD6" s="604" t="s">
        <v>209</v>
      </c>
      <c r="DE6" s="596"/>
      <c r="DF6" s="596"/>
      <c r="DG6" s="596"/>
      <c r="DH6" s="596"/>
      <c r="DI6" s="596"/>
      <c r="DJ6" s="596"/>
      <c r="DK6" s="596"/>
      <c r="DL6" s="596"/>
      <c r="DM6" s="596"/>
      <c r="DN6" s="596"/>
      <c r="DO6" s="596"/>
      <c r="DP6" s="597"/>
      <c r="DQ6" s="604">
        <v>92715</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1364</v>
      </c>
      <c r="S7" s="596"/>
      <c r="T7" s="596"/>
      <c r="U7" s="596"/>
      <c r="V7" s="596"/>
      <c r="W7" s="596"/>
      <c r="X7" s="596"/>
      <c r="Y7" s="597"/>
      <c r="Z7" s="598">
        <v>0</v>
      </c>
      <c r="AA7" s="598"/>
      <c r="AB7" s="598"/>
      <c r="AC7" s="598"/>
      <c r="AD7" s="599">
        <v>1364</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563486</v>
      </c>
      <c r="BH7" s="596"/>
      <c r="BI7" s="596"/>
      <c r="BJ7" s="596"/>
      <c r="BK7" s="596"/>
      <c r="BL7" s="596"/>
      <c r="BM7" s="596"/>
      <c r="BN7" s="597"/>
      <c r="BO7" s="598">
        <v>43.3</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1650093</v>
      </c>
      <c r="CS7" s="596"/>
      <c r="CT7" s="596"/>
      <c r="CU7" s="596"/>
      <c r="CV7" s="596"/>
      <c r="CW7" s="596"/>
      <c r="CX7" s="596"/>
      <c r="CY7" s="597"/>
      <c r="CZ7" s="598">
        <v>20.8</v>
      </c>
      <c r="DA7" s="598"/>
      <c r="DB7" s="598"/>
      <c r="DC7" s="598"/>
      <c r="DD7" s="604">
        <v>92057</v>
      </c>
      <c r="DE7" s="596"/>
      <c r="DF7" s="596"/>
      <c r="DG7" s="596"/>
      <c r="DH7" s="596"/>
      <c r="DI7" s="596"/>
      <c r="DJ7" s="596"/>
      <c r="DK7" s="596"/>
      <c r="DL7" s="596"/>
      <c r="DM7" s="596"/>
      <c r="DN7" s="596"/>
      <c r="DO7" s="596"/>
      <c r="DP7" s="597"/>
      <c r="DQ7" s="604">
        <v>1414852</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9858</v>
      </c>
      <c r="S8" s="596"/>
      <c r="T8" s="596"/>
      <c r="U8" s="596"/>
      <c r="V8" s="596"/>
      <c r="W8" s="596"/>
      <c r="X8" s="596"/>
      <c r="Y8" s="597"/>
      <c r="Z8" s="598">
        <v>0.1</v>
      </c>
      <c r="AA8" s="598"/>
      <c r="AB8" s="598"/>
      <c r="AC8" s="598"/>
      <c r="AD8" s="599">
        <v>9858</v>
      </c>
      <c r="AE8" s="599"/>
      <c r="AF8" s="599"/>
      <c r="AG8" s="599"/>
      <c r="AH8" s="599"/>
      <c r="AI8" s="599"/>
      <c r="AJ8" s="599"/>
      <c r="AK8" s="599"/>
      <c r="AL8" s="600">
        <v>0.2</v>
      </c>
      <c r="AM8" s="601"/>
      <c r="AN8" s="601"/>
      <c r="AO8" s="602"/>
      <c r="AP8" s="592" t="s">
        <v>220</v>
      </c>
      <c r="AQ8" s="593"/>
      <c r="AR8" s="593"/>
      <c r="AS8" s="593"/>
      <c r="AT8" s="593"/>
      <c r="AU8" s="593"/>
      <c r="AV8" s="593"/>
      <c r="AW8" s="593"/>
      <c r="AX8" s="593"/>
      <c r="AY8" s="593"/>
      <c r="AZ8" s="593"/>
      <c r="BA8" s="593"/>
      <c r="BB8" s="593"/>
      <c r="BC8" s="593"/>
      <c r="BD8" s="593"/>
      <c r="BE8" s="593"/>
      <c r="BF8" s="594"/>
      <c r="BG8" s="595">
        <v>23405</v>
      </c>
      <c r="BH8" s="596"/>
      <c r="BI8" s="596"/>
      <c r="BJ8" s="596"/>
      <c r="BK8" s="596"/>
      <c r="BL8" s="596"/>
      <c r="BM8" s="596"/>
      <c r="BN8" s="597"/>
      <c r="BO8" s="598">
        <v>1.8</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2123039</v>
      </c>
      <c r="CS8" s="596"/>
      <c r="CT8" s="596"/>
      <c r="CU8" s="596"/>
      <c r="CV8" s="596"/>
      <c r="CW8" s="596"/>
      <c r="CX8" s="596"/>
      <c r="CY8" s="597"/>
      <c r="CZ8" s="598">
        <v>26.8</v>
      </c>
      <c r="DA8" s="598"/>
      <c r="DB8" s="598"/>
      <c r="DC8" s="598"/>
      <c r="DD8" s="604">
        <v>24355</v>
      </c>
      <c r="DE8" s="596"/>
      <c r="DF8" s="596"/>
      <c r="DG8" s="596"/>
      <c r="DH8" s="596"/>
      <c r="DI8" s="596"/>
      <c r="DJ8" s="596"/>
      <c r="DK8" s="596"/>
      <c r="DL8" s="596"/>
      <c r="DM8" s="596"/>
      <c r="DN8" s="596"/>
      <c r="DO8" s="596"/>
      <c r="DP8" s="597"/>
      <c r="DQ8" s="604">
        <v>1197483</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6095</v>
      </c>
      <c r="S9" s="596"/>
      <c r="T9" s="596"/>
      <c r="U9" s="596"/>
      <c r="V9" s="596"/>
      <c r="W9" s="596"/>
      <c r="X9" s="596"/>
      <c r="Y9" s="597"/>
      <c r="Z9" s="598">
        <v>0.1</v>
      </c>
      <c r="AA9" s="598"/>
      <c r="AB9" s="598"/>
      <c r="AC9" s="598"/>
      <c r="AD9" s="599">
        <v>6095</v>
      </c>
      <c r="AE9" s="599"/>
      <c r="AF9" s="599"/>
      <c r="AG9" s="599"/>
      <c r="AH9" s="599"/>
      <c r="AI9" s="599"/>
      <c r="AJ9" s="599"/>
      <c r="AK9" s="599"/>
      <c r="AL9" s="600">
        <v>0.1</v>
      </c>
      <c r="AM9" s="601"/>
      <c r="AN9" s="601"/>
      <c r="AO9" s="602"/>
      <c r="AP9" s="592" t="s">
        <v>223</v>
      </c>
      <c r="AQ9" s="593"/>
      <c r="AR9" s="593"/>
      <c r="AS9" s="593"/>
      <c r="AT9" s="593"/>
      <c r="AU9" s="593"/>
      <c r="AV9" s="593"/>
      <c r="AW9" s="593"/>
      <c r="AX9" s="593"/>
      <c r="AY9" s="593"/>
      <c r="AZ9" s="593"/>
      <c r="BA9" s="593"/>
      <c r="BB9" s="593"/>
      <c r="BC9" s="593"/>
      <c r="BD9" s="593"/>
      <c r="BE9" s="593"/>
      <c r="BF9" s="594"/>
      <c r="BG9" s="595">
        <v>488163</v>
      </c>
      <c r="BH9" s="596"/>
      <c r="BI9" s="596"/>
      <c r="BJ9" s="596"/>
      <c r="BK9" s="596"/>
      <c r="BL9" s="596"/>
      <c r="BM9" s="596"/>
      <c r="BN9" s="597"/>
      <c r="BO9" s="598">
        <v>37.5</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472864</v>
      </c>
      <c r="CS9" s="596"/>
      <c r="CT9" s="596"/>
      <c r="CU9" s="596"/>
      <c r="CV9" s="596"/>
      <c r="CW9" s="596"/>
      <c r="CX9" s="596"/>
      <c r="CY9" s="597"/>
      <c r="CZ9" s="598">
        <v>6</v>
      </c>
      <c r="DA9" s="598"/>
      <c r="DB9" s="598"/>
      <c r="DC9" s="598"/>
      <c r="DD9" s="604">
        <v>10675</v>
      </c>
      <c r="DE9" s="596"/>
      <c r="DF9" s="596"/>
      <c r="DG9" s="596"/>
      <c r="DH9" s="596"/>
      <c r="DI9" s="596"/>
      <c r="DJ9" s="596"/>
      <c r="DK9" s="596"/>
      <c r="DL9" s="596"/>
      <c r="DM9" s="596"/>
      <c r="DN9" s="596"/>
      <c r="DO9" s="596"/>
      <c r="DP9" s="597"/>
      <c r="DQ9" s="604">
        <v>441802</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227724</v>
      </c>
      <c r="S10" s="596"/>
      <c r="T10" s="596"/>
      <c r="U10" s="596"/>
      <c r="V10" s="596"/>
      <c r="W10" s="596"/>
      <c r="X10" s="596"/>
      <c r="Y10" s="597"/>
      <c r="Z10" s="598">
        <v>2.6</v>
      </c>
      <c r="AA10" s="598"/>
      <c r="AB10" s="598"/>
      <c r="AC10" s="598"/>
      <c r="AD10" s="599">
        <v>227724</v>
      </c>
      <c r="AE10" s="599"/>
      <c r="AF10" s="599"/>
      <c r="AG10" s="599"/>
      <c r="AH10" s="599"/>
      <c r="AI10" s="599"/>
      <c r="AJ10" s="599"/>
      <c r="AK10" s="599"/>
      <c r="AL10" s="600">
        <v>4.5999999999999996</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26404</v>
      </c>
      <c r="BH10" s="596"/>
      <c r="BI10" s="596"/>
      <c r="BJ10" s="596"/>
      <c r="BK10" s="596"/>
      <c r="BL10" s="596"/>
      <c r="BM10" s="596"/>
      <c r="BN10" s="597"/>
      <c r="BO10" s="598">
        <v>2</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t="s">
        <v>111</v>
      </c>
      <c r="CS10" s="596"/>
      <c r="CT10" s="596"/>
      <c r="CU10" s="596"/>
      <c r="CV10" s="596"/>
      <c r="CW10" s="596"/>
      <c r="CX10" s="596"/>
      <c r="CY10" s="597"/>
      <c r="CZ10" s="598" t="s">
        <v>111</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25514</v>
      </c>
      <c r="BH11" s="596"/>
      <c r="BI11" s="596"/>
      <c r="BJ11" s="596"/>
      <c r="BK11" s="596"/>
      <c r="BL11" s="596"/>
      <c r="BM11" s="596"/>
      <c r="BN11" s="597"/>
      <c r="BO11" s="598">
        <v>2</v>
      </c>
      <c r="BP11" s="598"/>
      <c r="BQ11" s="598"/>
      <c r="BR11" s="598"/>
      <c r="BS11" s="604" t="s">
        <v>111</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273522</v>
      </c>
      <c r="CS11" s="596"/>
      <c r="CT11" s="596"/>
      <c r="CU11" s="596"/>
      <c r="CV11" s="596"/>
      <c r="CW11" s="596"/>
      <c r="CX11" s="596"/>
      <c r="CY11" s="597"/>
      <c r="CZ11" s="598">
        <v>3.5</v>
      </c>
      <c r="DA11" s="598"/>
      <c r="DB11" s="598"/>
      <c r="DC11" s="598"/>
      <c r="DD11" s="604">
        <v>127460</v>
      </c>
      <c r="DE11" s="596"/>
      <c r="DF11" s="596"/>
      <c r="DG11" s="596"/>
      <c r="DH11" s="596"/>
      <c r="DI11" s="596"/>
      <c r="DJ11" s="596"/>
      <c r="DK11" s="596"/>
      <c r="DL11" s="596"/>
      <c r="DM11" s="596"/>
      <c r="DN11" s="596"/>
      <c r="DO11" s="596"/>
      <c r="DP11" s="597"/>
      <c r="DQ11" s="604">
        <v>145442</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583712</v>
      </c>
      <c r="BH12" s="596"/>
      <c r="BI12" s="596"/>
      <c r="BJ12" s="596"/>
      <c r="BK12" s="596"/>
      <c r="BL12" s="596"/>
      <c r="BM12" s="596"/>
      <c r="BN12" s="597"/>
      <c r="BO12" s="598">
        <v>44.8</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274144</v>
      </c>
      <c r="CS12" s="596"/>
      <c r="CT12" s="596"/>
      <c r="CU12" s="596"/>
      <c r="CV12" s="596"/>
      <c r="CW12" s="596"/>
      <c r="CX12" s="596"/>
      <c r="CY12" s="597"/>
      <c r="CZ12" s="598">
        <v>3.5</v>
      </c>
      <c r="DA12" s="598"/>
      <c r="DB12" s="598"/>
      <c r="DC12" s="598"/>
      <c r="DD12" s="604">
        <v>162565</v>
      </c>
      <c r="DE12" s="596"/>
      <c r="DF12" s="596"/>
      <c r="DG12" s="596"/>
      <c r="DH12" s="596"/>
      <c r="DI12" s="596"/>
      <c r="DJ12" s="596"/>
      <c r="DK12" s="596"/>
      <c r="DL12" s="596"/>
      <c r="DM12" s="596"/>
      <c r="DN12" s="596"/>
      <c r="DO12" s="596"/>
      <c r="DP12" s="597"/>
      <c r="DQ12" s="604">
        <v>115993</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15730</v>
      </c>
      <c r="S13" s="596"/>
      <c r="T13" s="596"/>
      <c r="U13" s="596"/>
      <c r="V13" s="596"/>
      <c r="W13" s="596"/>
      <c r="X13" s="596"/>
      <c r="Y13" s="597"/>
      <c r="Z13" s="598">
        <v>0.2</v>
      </c>
      <c r="AA13" s="598"/>
      <c r="AB13" s="598"/>
      <c r="AC13" s="598"/>
      <c r="AD13" s="599">
        <v>15730</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583077</v>
      </c>
      <c r="BH13" s="596"/>
      <c r="BI13" s="596"/>
      <c r="BJ13" s="596"/>
      <c r="BK13" s="596"/>
      <c r="BL13" s="596"/>
      <c r="BM13" s="596"/>
      <c r="BN13" s="597"/>
      <c r="BO13" s="598">
        <v>44.8</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1051871</v>
      </c>
      <c r="CS13" s="596"/>
      <c r="CT13" s="596"/>
      <c r="CU13" s="596"/>
      <c r="CV13" s="596"/>
      <c r="CW13" s="596"/>
      <c r="CX13" s="596"/>
      <c r="CY13" s="597"/>
      <c r="CZ13" s="598">
        <v>13.3</v>
      </c>
      <c r="DA13" s="598"/>
      <c r="DB13" s="598"/>
      <c r="DC13" s="598"/>
      <c r="DD13" s="604">
        <v>812151</v>
      </c>
      <c r="DE13" s="596"/>
      <c r="DF13" s="596"/>
      <c r="DG13" s="596"/>
      <c r="DH13" s="596"/>
      <c r="DI13" s="596"/>
      <c r="DJ13" s="596"/>
      <c r="DK13" s="596"/>
      <c r="DL13" s="596"/>
      <c r="DM13" s="596"/>
      <c r="DN13" s="596"/>
      <c r="DO13" s="596"/>
      <c r="DP13" s="597"/>
      <c r="DQ13" s="604">
        <v>338334</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52615</v>
      </c>
      <c r="BH14" s="596"/>
      <c r="BI14" s="596"/>
      <c r="BJ14" s="596"/>
      <c r="BK14" s="596"/>
      <c r="BL14" s="596"/>
      <c r="BM14" s="596"/>
      <c r="BN14" s="597"/>
      <c r="BO14" s="598">
        <v>4</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292383</v>
      </c>
      <c r="CS14" s="596"/>
      <c r="CT14" s="596"/>
      <c r="CU14" s="596"/>
      <c r="CV14" s="596"/>
      <c r="CW14" s="596"/>
      <c r="CX14" s="596"/>
      <c r="CY14" s="597"/>
      <c r="CZ14" s="598">
        <v>3.7</v>
      </c>
      <c r="DA14" s="598"/>
      <c r="DB14" s="598"/>
      <c r="DC14" s="598"/>
      <c r="DD14" s="604">
        <v>25163</v>
      </c>
      <c r="DE14" s="596"/>
      <c r="DF14" s="596"/>
      <c r="DG14" s="596"/>
      <c r="DH14" s="596"/>
      <c r="DI14" s="596"/>
      <c r="DJ14" s="596"/>
      <c r="DK14" s="596"/>
      <c r="DL14" s="596"/>
      <c r="DM14" s="596"/>
      <c r="DN14" s="596"/>
      <c r="DO14" s="596"/>
      <c r="DP14" s="597"/>
      <c r="DQ14" s="604">
        <v>274346</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3875</v>
      </c>
      <c r="S15" s="596"/>
      <c r="T15" s="596"/>
      <c r="U15" s="596"/>
      <c r="V15" s="596"/>
      <c r="W15" s="596"/>
      <c r="X15" s="596"/>
      <c r="Y15" s="597"/>
      <c r="Z15" s="598">
        <v>0</v>
      </c>
      <c r="AA15" s="598"/>
      <c r="AB15" s="598"/>
      <c r="AC15" s="598"/>
      <c r="AD15" s="599">
        <v>3875</v>
      </c>
      <c r="AE15" s="599"/>
      <c r="AF15" s="599"/>
      <c r="AG15" s="599"/>
      <c r="AH15" s="599"/>
      <c r="AI15" s="599"/>
      <c r="AJ15" s="599"/>
      <c r="AK15" s="599"/>
      <c r="AL15" s="600">
        <v>0.1</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102631</v>
      </c>
      <c r="BH15" s="596"/>
      <c r="BI15" s="596"/>
      <c r="BJ15" s="596"/>
      <c r="BK15" s="596"/>
      <c r="BL15" s="596"/>
      <c r="BM15" s="596"/>
      <c r="BN15" s="597"/>
      <c r="BO15" s="598">
        <v>7.9</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622464</v>
      </c>
      <c r="CS15" s="596"/>
      <c r="CT15" s="596"/>
      <c r="CU15" s="596"/>
      <c r="CV15" s="596"/>
      <c r="CW15" s="596"/>
      <c r="CX15" s="596"/>
      <c r="CY15" s="597"/>
      <c r="CZ15" s="598">
        <v>7.9</v>
      </c>
      <c r="DA15" s="598"/>
      <c r="DB15" s="598"/>
      <c r="DC15" s="598"/>
      <c r="DD15" s="604">
        <v>90775</v>
      </c>
      <c r="DE15" s="596"/>
      <c r="DF15" s="596"/>
      <c r="DG15" s="596"/>
      <c r="DH15" s="596"/>
      <c r="DI15" s="596"/>
      <c r="DJ15" s="596"/>
      <c r="DK15" s="596"/>
      <c r="DL15" s="596"/>
      <c r="DM15" s="596"/>
      <c r="DN15" s="596"/>
      <c r="DO15" s="596"/>
      <c r="DP15" s="597"/>
      <c r="DQ15" s="604">
        <v>484652</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3587834</v>
      </c>
      <c r="S16" s="596"/>
      <c r="T16" s="596"/>
      <c r="U16" s="596"/>
      <c r="V16" s="596"/>
      <c r="W16" s="596"/>
      <c r="X16" s="596"/>
      <c r="Y16" s="597"/>
      <c r="Z16" s="598">
        <v>41.6</v>
      </c>
      <c r="AA16" s="598"/>
      <c r="AB16" s="598"/>
      <c r="AC16" s="598"/>
      <c r="AD16" s="599">
        <v>3187396</v>
      </c>
      <c r="AE16" s="599"/>
      <c r="AF16" s="599"/>
      <c r="AG16" s="599"/>
      <c r="AH16" s="599"/>
      <c r="AI16" s="599"/>
      <c r="AJ16" s="599"/>
      <c r="AK16" s="599"/>
      <c r="AL16" s="600">
        <v>64.599999999999994</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14588</v>
      </c>
      <c r="CS16" s="596"/>
      <c r="CT16" s="596"/>
      <c r="CU16" s="596"/>
      <c r="CV16" s="596"/>
      <c r="CW16" s="596"/>
      <c r="CX16" s="596"/>
      <c r="CY16" s="597"/>
      <c r="CZ16" s="598">
        <v>0.2</v>
      </c>
      <c r="DA16" s="598"/>
      <c r="DB16" s="598"/>
      <c r="DC16" s="598"/>
      <c r="DD16" s="604" t="s">
        <v>111</v>
      </c>
      <c r="DE16" s="596"/>
      <c r="DF16" s="596"/>
      <c r="DG16" s="596"/>
      <c r="DH16" s="596"/>
      <c r="DI16" s="596"/>
      <c r="DJ16" s="596"/>
      <c r="DK16" s="596"/>
      <c r="DL16" s="596"/>
      <c r="DM16" s="596"/>
      <c r="DN16" s="596"/>
      <c r="DO16" s="596"/>
      <c r="DP16" s="597"/>
      <c r="DQ16" s="604">
        <v>7</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3187396</v>
      </c>
      <c r="S17" s="596"/>
      <c r="T17" s="596"/>
      <c r="U17" s="596"/>
      <c r="V17" s="596"/>
      <c r="W17" s="596"/>
      <c r="X17" s="596"/>
      <c r="Y17" s="597"/>
      <c r="Z17" s="598">
        <v>36.9</v>
      </c>
      <c r="AA17" s="598"/>
      <c r="AB17" s="598"/>
      <c r="AC17" s="598"/>
      <c r="AD17" s="599">
        <v>3187396</v>
      </c>
      <c r="AE17" s="599"/>
      <c r="AF17" s="599"/>
      <c r="AG17" s="599"/>
      <c r="AH17" s="599"/>
      <c r="AI17" s="599"/>
      <c r="AJ17" s="599"/>
      <c r="AK17" s="599"/>
      <c r="AL17" s="600">
        <v>64.599999999999994</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1047834</v>
      </c>
      <c r="CS17" s="596"/>
      <c r="CT17" s="596"/>
      <c r="CU17" s="596"/>
      <c r="CV17" s="596"/>
      <c r="CW17" s="596"/>
      <c r="CX17" s="596"/>
      <c r="CY17" s="597"/>
      <c r="CZ17" s="598">
        <v>13.2</v>
      </c>
      <c r="DA17" s="598"/>
      <c r="DB17" s="598"/>
      <c r="DC17" s="598"/>
      <c r="DD17" s="604" t="s">
        <v>111</v>
      </c>
      <c r="DE17" s="596"/>
      <c r="DF17" s="596"/>
      <c r="DG17" s="596"/>
      <c r="DH17" s="596"/>
      <c r="DI17" s="596"/>
      <c r="DJ17" s="596"/>
      <c r="DK17" s="596"/>
      <c r="DL17" s="596"/>
      <c r="DM17" s="596"/>
      <c r="DN17" s="596"/>
      <c r="DO17" s="596"/>
      <c r="DP17" s="597"/>
      <c r="DQ17" s="604">
        <v>1024690</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400438</v>
      </c>
      <c r="S18" s="596"/>
      <c r="T18" s="596"/>
      <c r="U18" s="596"/>
      <c r="V18" s="596"/>
      <c r="W18" s="596"/>
      <c r="X18" s="596"/>
      <c r="Y18" s="597"/>
      <c r="Z18" s="598">
        <v>4.5999999999999996</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5254449</v>
      </c>
      <c r="S20" s="596"/>
      <c r="T20" s="596"/>
      <c r="U20" s="596"/>
      <c r="V20" s="596"/>
      <c r="W20" s="596"/>
      <c r="X20" s="596"/>
      <c r="Y20" s="597"/>
      <c r="Z20" s="598">
        <v>60.9</v>
      </c>
      <c r="AA20" s="598"/>
      <c r="AB20" s="598"/>
      <c r="AC20" s="598"/>
      <c r="AD20" s="599">
        <v>4854011</v>
      </c>
      <c r="AE20" s="599"/>
      <c r="AF20" s="599"/>
      <c r="AG20" s="599"/>
      <c r="AH20" s="599"/>
      <c r="AI20" s="599"/>
      <c r="AJ20" s="599"/>
      <c r="AK20" s="599"/>
      <c r="AL20" s="600">
        <v>98.4</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7915749</v>
      </c>
      <c r="CS20" s="596"/>
      <c r="CT20" s="596"/>
      <c r="CU20" s="596"/>
      <c r="CV20" s="596"/>
      <c r="CW20" s="596"/>
      <c r="CX20" s="596"/>
      <c r="CY20" s="597"/>
      <c r="CZ20" s="598">
        <v>100</v>
      </c>
      <c r="DA20" s="598"/>
      <c r="DB20" s="598"/>
      <c r="DC20" s="598"/>
      <c r="DD20" s="604">
        <v>1345201</v>
      </c>
      <c r="DE20" s="596"/>
      <c r="DF20" s="596"/>
      <c r="DG20" s="596"/>
      <c r="DH20" s="596"/>
      <c r="DI20" s="596"/>
      <c r="DJ20" s="596"/>
      <c r="DK20" s="596"/>
      <c r="DL20" s="596"/>
      <c r="DM20" s="596"/>
      <c r="DN20" s="596"/>
      <c r="DO20" s="596"/>
      <c r="DP20" s="597"/>
      <c r="DQ20" s="604">
        <v>5530316</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1535</v>
      </c>
      <c r="S21" s="596"/>
      <c r="T21" s="596"/>
      <c r="U21" s="596"/>
      <c r="V21" s="596"/>
      <c r="W21" s="596"/>
      <c r="X21" s="596"/>
      <c r="Y21" s="597"/>
      <c r="Z21" s="598">
        <v>0</v>
      </c>
      <c r="AA21" s="598"/>
      <c r="AB21" s="598"/>
      <c r="AC21" s="598"/>
      <c r="AD21" s="599">
        <v>1535</v>
      </c>
      <c r="AE21" s="599"/>
      <c r="AF21" s="599"/>
      <c r="AG21" s="599"/>
      <c r="AH21" s="599"/>
      <c r="AI21" s="599"/>
      <c r="AJ21" s="599"/>
      <c r="AK21" s="599"/>
      <c r="AL21" s="600">
        <v>0</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69863</v>
      </c>
      <c r="S22" s="596"/>
      <c r="T22" s="596"/>
      <c r="U22" s="596"/>
      <c r="V22" s="596"/>
      <c r="W22" s="596"/>
      <c r="X22" s="596"/>
      <c r="Y22" s="597"/>
      <c r="Z22" s="598">
        <v>0.8</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110128</v>
      </c>
      <c r="S23" s="596"/>
      <c r="T23" s="596"/>
      <c r="U23" s="596"/>
      <c r="V23" s="596"/>
      <c r="W23" s="596"/>
      <c r="X23" s="596"/>
      <c r="Y23" s="597"/>
      <c r="Z23" s="598">
        <v>1.3</v>
      </c>
      <c r="AA23" s="598"/>
      <c r="AB23" s="598"/>
      <c r="AC23" s="598"/>
      <c r="AD23" s="599">
        <v>228</v>
      </c>
      <c r="AE23" s="599"/>
      <c r="AF23" s="599"/>
      <c r="AG23" s="599"/>
      <c r="AH23" s="599"/>
      <c r="AI23" s="599"/>
      <c r="AJ23" s="599"/>
      <c r="AK23" s="599"/>
      <c r="AL23" s="600">
        <v>0</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11223</v>
      </c>
      <c r="S24" s="596"/>
      <c r="T24" s="596"/>
      <c r="U24" s="596"/>
      <c r="V24" s="596"/>
      <c r="W24" s="596"/>
      <c r="X24" s="596"/>
      <c r="Y24" s="597"/>
      <c r="Z24" s="598">
        <v>0.1</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3388502</v>
      </c>
      <c r="CS24" s="585"/>
      <c r="CT24" s="585"/>
      <c r="CU24" s="585"/>
      <c r="CV24" s="585"/>
      <c r="CW24" s="585"/>
      <c r="CX24" s="585"/>
      <c r="CY24" s="586"/>
      <c r="CZ24" s="624">
        <v>42.8</v>
      </c>
      <c r="DA24" s="625"/>
      <c r="DB24" s="625"/>
      <c r="DC24" s="626"/>
      <c r="DD24" s="623">
        <v>2544154</v>
      </c>
      <c r="DE24" s="585"/>
      <c r="DF24" s="585"/>
      <c r="DG24" s="585"/>
      <c r="DH24" s="585"/>
      <c r="DI24" s="585"/>
      <c r="DJ24" s="585"/>
      <c r="DK24" s="586"/>
      <c r="DL24" s="623">
        <v>2489153</v>
      </c>
      <c r="DM24" s="585"/>
      <c r="DN24" s="585"/>
      <c r="DO24" s="585"/>
      <c r="DP24" s="585"/>
      <c r="DQ24" s="585"/>
      <c r="DR24" s="585"/>
      <c r="DS24" s="585"/>
      <c r="DT24" s="585"/>
      <c r="DU24" s="585"/>
      <c r="DV24" s="586"/>
      <c r="DW24" s="589">
        <v>48.4</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602929</v>
      </c>
      <c r="S25" s="596"/>
      <c r="T25" s="596"/>
      <c r="U25" s="596"/>
      <c r="V25" s="596"/>
      <c r="W25" s="596"/>
      <c r="X25" s="596"/>
      <c r="Y25" s="597"/>
      <c r="Z25" s="598">
        <v>7</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1314105</v>
      </c>
      <c r="CS25" s="627"/>
      <c r="CT25" s="627"/>
      <c r="CU25" s="627"/>
      <c r="CV25" s="627"/>
      <c r="CW25" s="627"/>
      <c r="CX25" s="627"/>
      <c r="CY25" s="628"/>
      <c r="CZ25" s="629">
        <v>16.600000000000001</v>
      </c>
      <c r="DA25" s="630"/>
      <c r="DB25" s="630"/>
      <c r="DC25" s="631"/>
      <c r="DD25" s="604">
        <v>1212755</v>
      </c>
      <c r="DE25" s="627"/>
      <c r="DF25" s="627"/>
      <c r="DG25" s="627"/>
      <c r="DH25" s="627"/>
      <c r="DI25" s="627"/>
      <c r="DJ25" s="627"/>
      <c r="DK25" s="628"/>
      <c r="DL25" s="604">
        <v>1158174</v>
      </c>
      <c r="DM25" s="627"/>
      <c r="DN25" s="627"/>
      <c r="DO25" s="627"/>
      <c r="DP25" s="627"/>
      <c r="DQ25" s="627"/>
      <c r="DR25" s="627"/>
      <c r="DS25" s="627"/>
      <c r="DT25" s="627"/>
      <c r="DU25" s="627"/>
      <c r="DV25" s="628"/>
      <c r="DW25" s="600">
        <v>22.5</v>
      </c>
      <c r="DX25" s="621"/>
      <c r="DY25" s="621"/>
      <c r="DZ25" s="621"/>
      <c r="EA25" s="621"/>
      <c r="EB25" s="621"/>
      <c r="EC25" s="622"/>
    </row>
    <row r="26" spans="2:133" ht="11.25" customHeight="1">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835768</v>
      </c>
      <c r="CS26" s="596"/>
      <c r="CT26" s="596"/>
      <c r="CU26" s="596"/>
      <c r="CV26" s="596"/>
      <c r="CW26" s="596"/>
      <c r="CX26" s="596"/>
      <c r="CY26" s="597"/>
      <c r="CZ26" s="629">
        <v>10.6</v>
      </c>
      <c r="DA26" s="630"/>
      <c r="DB26" s="630"/>
      <c r="DC26" s="631"/>
      <c r="DD26" s="604">
        <v>743823</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1"/>
      <c r="DY26" s="621"/>
      <c r="DZ26" s="621"/>
      <c r="EA26" s="621"/>
      <c r="EB26" s="621"/>
      <c r="EC26" s="622"/>
    </row>
    <row r="27" spans="2:133" ht="11.25" customHeight="1">
      <c r="B27" s="592" t="s">
        <v>279</v>
      </c>
      <c r="C27" s="593"/>
      <c r="D27" s="593"/>
      <c r="E27" s="593"/>
      <c r="F27" s="593"/>
      <c r="G27" s="593"/>
      <c r="H27" s="593"/>
      <c r="I27" s="593"/>
      <c r="J27" s="593"/>
      <c r="K27" s="593"/>
      <c r="L27" s="593"/>
      <c r="M27" s="593"/>
      <c r="N27" s="593"/>
      <c r="O27" s="593"/>
      <c r="P27" s="593"/>
      <c r="Q27" s="594"/>
      <c r="R27" s="595">
        <v>560045</v>
      </c>
      <c r="S27" s="596"/>
      <c r="T27" s="596"/>
      <c r="U27" s="596"/>
      <c r="V27" s="596"/>
      <c r="W27" s="596"/>
      <c r="X27" s="596"/>
      <c r="Y27" s="597"/>
      <c r="Z27" s="598">
        <v>6.5</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1302444</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1026563</v>
      </c>
      <c r="CS27" s="627"/>
      <c r="CT27" s="627"/>
      <c r="CU27" s="627"/>
      <c r="CV27" s="627"/>
      <c r="CW27" s="627"/>
      <c r="CX27" s="627"/>
      <c r="CY27" s="628"/>
      <c r="CZ27" s="629">
        <v>13</v>
      </c>
      <c r="DA27" s="630"/>
      <c r="DB27" s="630"/>
      <c r="DC27" s="631"/>
      <c r="DD27" s="604">
        <v>306709</v>
      </c>
      <c r="DE27" s="627"/>
      <c r="DF27" s="627"/>
      <c r="DG27" s="627"/>
      <c r="DH27" s="627"/>
      <c r="DI27" s="627"/>
      <c r="DJ27" s="627"/>
      <c r="DK27" s="628"/>
      <c r="DL27" s="604">
        <v>306289</v>
      </c>
      <c r="DM27" s="627"/>
      <c r="DN27" s="627"/>
      <c r="DO27" s="627"/>
      <c r="DP27" s="627"/>
      <c r="DQ27" s="627"/>
      <c r="DR27" s="627"/>
      <c r="DS27" s="627"/>
      <c r="DT27" s="627"/>
      <c r="DU27" s="627"/>
      <c r="DV27" s="628"/>
      <c r="DW27" s="600">
        <v>6</v>
      </c>
      <c r="DX27" s="621"/>
      <c r="DY27" s="621"/>
      <c r="DZ27" s="621"/>
      <c r="EA27" s="621"/>
      <c r="EB27" s="621"/>
      <c r="EC27" s="622"/>
    </row>
    <row r="28" spans="2:133" ht="11.25" customHeight="1">
      <c r="B28" s="592" t="s">
        <v>282</v>
      </c>
      <c r="C28" s="593"/>
      <c r="D28" s="593"/>
      <c r="E28" s="593"/>
      <c r="F28" s="593"/>
      <c r="G28" s="593"/>
      <c r="H28" s="593"/>
      <c r="I28" s="593"/>
      <c r="J28" s="593"/>
      <c r="K28" s="593"/>
      <c r="L28" s="593"/>
      <c r="M28" s="593"/>
      <c r="N28" s="593"/>
      <c r="O28" s="593"/>
      <c r="P28" s="593"/>
      <c r="Q28" s="594"/>
      <c r="R28" s="595">
        <v>93018</v>
      </c>
      <c r="S28" s="596"/>
      <c r="T28" s="596"/>
      <c r="U28" s="596"/>
      <c r="V28" s="596"/>
      <c r="W28" s="596"/>
      <c r="X28" s="596"/>
      <c r="Y28" s="597"/>
      <c r="Z28" s="598">
        <v>1.1000000000000001</v>
      </c>
      <c r="AA28" s="598"/>
      <c r="AB28" s="598"/>
      <c r="AC28" s="598"/>
      <c r="AD28" s="599">
        <v>77988</v>
      </c>
      <c r="AE28" s="599"/>
      <c r="AF28" s="599"/>
      <c r="AG28" s="599"/>
      <c r="AH28" s="599"/>
      <c r="AI28" s="599"/>
      <c r="AJ28" s="599"/>
      <c r="AK28" s="599"/>
      <c r="AL28" s="600">
        <v>1.6</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1047834</v>
      </c>
      <c r="CS28" s="596"/>
      <c r="CT28" s="596"/>
      <c r="CU28" s="596"/>
      <c r="CV28" s="596"/>
      <c r="CW28" s="596"/>
      <c r="CX28" s="596"/>
      <c r="CY28" s="597"/>
      <c r="CZ28" s="629">
        <v>13.2</v>
      </c>
      <c r="DA28" s="630"/>
      <c r="DB28" s="630"/>
      <c r="DC28" s="631"/>
      <c r="DD28" s="604">
        <v>1024690</v>
      </c>
      <c r="DE28" s="596"/>
      <c r="DF28" s="596"/>
      <c r="DG28" s="596"/>
      <c r="DH28" s="596"/>
      <c r="DI28" s="596"/>
      <c r="DJ28" s="596"/>
      <c r="DK28" s="597"/>
      <c r="DL28" s="604">
        <v>1024690</v>
      </c>
      <c r="DM28" s="596"/>
      <c r="DN28" s="596"/>
      <c r="DO28" s="596"/>
      <c r="DP28" s="596"/>
      <c r="DQ28" s="596"/>
      <c r="DR28" s="596"/>
      <c r="DS28" s="596"/>
      <c r="DT28" s="596"/>
      <c r="DU28" s="596"/>
      <c r="DV28" s="597"/>
      <c r="DW28" s="600">
        <v>19.899999999999999</v>
      </c>
      <c r="DX28" s="621"/>
      <c r="DY28" s="621"/>
      <c r="DZ28" s="621"/>
      <c r="EA28" s="621"/>
      <c r="EB28" s="621"/>
      <c r="EC28" s="622"/>
    </row>
    <row r="29" spans="2:133" ht="11.25" customHeight="1">
      <c r="B29" s="592" t="s">
        <v>284</v>
      </c>
      <c r="C29" s="593"/>
      <c r="D29" s="593"/>
      <c r="E29" s="593"/>
      <c r="F29" s="593"/>
      <c r="G29" s="593"/>
      <c r="H29" s="593"/>
      <c r="I29" s="593"/>
      <c r="J29" s="593"/>
      <c r="K29" s="593"/>
      <c r="L29" s="593"/>
      <c r="M29" s="593"/>
      <c r="N29" s="593"/>
      <c r="O29" s="593"/>
      <c r="P29" s="593"/>
      <c r="Q29" s="594"/>
      <c r="R29" s="595">
        <v>2851</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1047834</v>
      </c>
      <c r="CS29" s="627"/>
      <c r="CT29" s="627"/>
      <c r="CU29" s="627"/>
      <c r="CV29" s="627"/>
      <c r="CW29" s="627"/>
      <c r="CX29" s="627"/>
      <c r="CY29" s="628"/>
      <c r="CZ29" s="629">
        <v>13.2</v>
      </c>
      <c r="DA29" s="630"/>
      <c r="DB29" s="630"/>
      <c r="DC29" s="631"/>
      <c r="DD29" s="604">
        <v>1024690</v>
      </c>
      <c r="DE29" s="627"/>
      <c r="DF29" s="627"/>
      <c r="DG29" s="627"/>
      <c r="DH29" s="627"/>
      <c r="DI29" s="627"/>
      <c r="DJ29" s="627"/>
      <c r="DK29" s="628"/>
      <c r="DL29" s="604">
        <v>1024690</v>
      </c>
      <c r="DM29" s="627"/>
      <c r="DN29" s="627"/>
      <c r="DO29" s="627"/>
      <c r="DP29" s="627"/>
      <c r="DQ29" s="627"/>
      <c r="DR29" s="627"/>
      <c r="DS29" s="627"/>
      <c r="DT29" s="627"/>
      <c r="DU29" s="627"/>
      <c r="DV29" s="628"/>
      <c r="DW29" s="600">
        <v>19.899999999999999</v>
      </c>
      <c r="DX29" s="621"/>
      <c r="DY29" s="621"/>
      <c r="DZ29" s="621"/>
      <c r="EA29" s="621"/>
      <c r="EB29" s="621"/>
      <c r="EC29" s="622"/>
    </row>
    <row r="30" spans="2:133" ht="11.25" customHeight="1">
      <c r="B30" s="592" t="s">
        <v>288</v>
      </c>
      <c r="C30" s="593"/>
      <c r="D30" s="593"/>
      <c r="E30" s="593"/>
      <c r="F30" s="593"/>
      <c r="G30" s="593"/>
      <c r="H30" s="593"/>
      <c r="I30" s="593"/>
      <c r="J30" s="593"/>
      <c r="K30" s="593"/>
      <c r="L30" s="593"/>
      <c r="M30" s="593"/>
      <c r="N30" s="593"/>
      <c r="O30" s="593"/>
      <c r="P30" s="593"/>
      <c r="Q30" s="594"/>
      <c r="R30" s="595">
        <v>8026</v>
      </c>
      <c r="S30" s="596"/>
      <c r="T30" s="596"/>
      <c r="U30" s="596"/>
      <c r="V30" s="596"/>
      <c r="W30" s="596"/>
      <c r="X30" s="596"/>
      <c r="Y30" s="597"/>
      <c r="Z30" s="598">
        <v>0.1</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98.9</v>
      </c>
      <c r="BH30" s="654"/>
      <c r="BI30" s="654"/>
      <c r="BJ30" s="654"/>
      <c r="BK30" s="654"/>
      <c r="BL30" s="654"/>
      <c r="BM30" s="590">
        <v>96.6</v>
      </c>
      <c r="BN30" s="654"/>
      <c r="BO30" s="654"/>
      <c r="BP30" s="654"/>
      <c r="BQ30" s="655"/>
      <c r="BR30" s="653">
        <v>98.9</v>
      </c>
      <c r="BS30" s="654"/>
      <c r="BT30" s="654"/>
      <c r="BU30" s="654"/>
      <c r="BV30" s="654"/>
      <c r="BW30" s="654"/>
      <c r="BX30" s="590">
        <v>95.9</v>
      </c>
      <c r="BY30" s="654"/>
      <c r="BZ30" s="654"/>
      <c r="CA30" s="654"/>
      <c r="CB30" s="655"/>
      <c r="CD30" s="658"/>
      <c r="CE30" s="659"/>
      <c r="CF30" s="609" t="s">
        <v>291</v>
      </c>
      <c r="CG30" s="610"/>
      <c r="CH30" s="610"/>
      <c r="CI30" s="610"/>
      <c r="CJ30" s="610"/>
      <c r="CK30" s="610"/>
      <c r="CL30" s="610"/>
      <c r="CM30" s="610"/>
      <c r="CN30" s="610"/>
      <c r="CO30" s="610"/>
      <c r="CP30" s="610"/>
      <c r="CQ30" s="611"/>
      <c r="CR30" s="595">
        <v>966059</v>
      </c>
      <c r="CS30" s="596"/>
      <c r="CT30" s="596"/>
      <c r="CU30" s="596"/>
      <c r="CV30" s="596"/>
      <c r="CW30" s="596"/>
      <c r="CX30" s="596"/>
      <c r="CY30" s="597"/>
      <c r="CZ30" s="629">
        <v>12.2</v>
      </c>
      <c r="DA30" s="630"/>
      <c r="DB30" s="630"/>
      <c r="DC30" s="631"/>
      <c r="DD30" s="604">
        <v>943324</v>
      </c>
      <c r="DE30" s="596"/>
      <c r="DF30" s="596"/>
      <c r="DG30" s="596"/>
      <c r="DH30" s="596"/>
      <c r="DI30" s="596"/>
      <c r="DJ30" s="596"/>
      <c r="DK30" s="597"/>
      <c r="DL30" s="604">
        <v>943324</v>
      </c>
      <c r="DM30" s="596"/>
      <c r="DN30" s="596"/>
      <c r="DO30" s="596"/>
      <c r="DP30" s="596"/>
      <c r="DQ30" s="596"/>
      <c r="DR30" s="596"/>
      <c r="DS30" s="596"/>
      <c r="DT30" s="596"/>
      <c r="DU30" s="596"/>
      <c r="DV30" s="597"/>
      <c r="DW30" s="600">
        <v>18.3</v>
      </c>
      <c r="DX30" s="621"/>
      <c r="DY30" s="621"/>
      <c r="DZ30" s="621"/>
      <c r="EA30" s="621"/>
      <c r="EB30" s="621"/>
      <c r="EC30" s="622"/>
    </row>
    <row r="31" spans="2:133" ht="11.25" customHeight="1">
      <c r="B31" s="592" t="s">
        <v>292</v>
      </c>
      <c r="C31" s="593"/>
      <c r="D31" s="593"/>
      <c r="E31" s="593"/>
      <c r="F31" s="593"/>
      <c r="G31" s="593"/>
      <c r="H31" s="593"/>
      <c r="I31" s="593"/>
      <c r="J31" s="593"/>
      <c r="K31" s="593"/>
      <c r="L31" s="593"/>
      <c r="M31" s="593"/>
      <c r="N31" s="593"/>
      <c r="O31" s="593"/>
      <c r="P31" s="593"/>
      <c r="Q31" s="594"/>
      <c r="R31" s="595">
        <v>664187</v>
      </c>
      <c r="S31" s="596"/>
      <c r="T31" s="596"/>
      <c r="U31" s="596"/>
      <c r="V31" s="596"/>
      <c r="W31" s="596"/>
      <c r="X31" s="596"/>
      <c r="Y31" s="597"/>
      <c r="Z31" s="598">
        <v>7.7</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99.1</v>
      </c>
      <c r="BH31" s="627"/>
      <c r="BI31" s="627"/>
      <c r="BJ31" s="627"/>
      <c r="BK31" s="627"/>
      <c r="BL31" s="627"/>
      <c r="BM31" s="601">
        <v>97.7</v>
      </c>
      <c r="BN31" s="651"/>
      <c r="BO31" s="651"/>
      <c r="BP31" s="651"/>
      <c r="BQ31" s="652"/>
      <c r="BR31" s="650">
        <v>99.2</v>
      </c>
      <c r="BS31" s="627"/>
      <c r="BT31" s="627"/>
      <c r="BU31" s="627"/>
      <c r="BV31" s="627"/>
      <c r="BW31" s="627"/>
      <c r="BX31" s="601">
        <v>97.2</v>
      </c>
      <c r="BY31" s="651"/>
      <c r="BZ31" s="651"/>
      <c r="CA31" s="651"/>
      <c r="CB31" s="652"/>
      <c r="CD31" s="658"/>
      <c r="CE31" s="659"/>
      <c r="CF31" s="609" t="s">
        <v>295</v>
      </c>
      <c r="CG31" s="610"/>
      <c r="CH31" s="610"/>
      <c r="CI31" s="610"/>
      <c r="CJ31" s="610"/>
      <c r="CK31" s="610"/>
      <c r="CL31" s="610"/>
      <c r="CM31" s="610"/>
      <c r="CN31" s="610"/>
      <c r="CO31" s="610"/>
      <c r="CP31" s="610"/>
      <c r="CQ31" s="611"/>
      <c r="CR31" s="595">
        <v>81775</v>
      </c>
      <c r="CS31" s="627"/>
      <c r="CT31" s="627"/>
      <c r="CU31" s="627"/>
      <c r="CV31" s="627"/>
      <c r="CW31" s="627"/>
      <c r="CX31" s="627"/>
      <c r="CY31" s="628"/>
      <c r="CZ31" s="629">
        <v>1</v>
      </c>
      <c r="DA31" s="630"/>
      <c r="DB31" s="630"/>
      <c r="DC31" s="631"/>
      <c r="DD31" s="604">
        <v>81366</v>
      </c>
      <c r="DE31" s="627"/>
      <c r="DF31" s="627"/>
      <c r="DG31" s="627"/>
      <c r="DH31" s="627"/>
      <c r="DI31" s="627"/>
      <c r="DJ31" s="627"/>
      <c r="DK31" s="628"/>
      <c r="DL31" s="604">
        <v>81366</v>
      </c>
      <c r="DM31" s="627"/>
      <c r="DN31" s="627"/>
      <c r="DO31" s="627"/>
      <c r="DP31" s="627"/>
      <c r="DQ31" s="627"/>
      <c r="DR31" s="627"/>
      <c r="DS31" s="627"/>
      <c r="DT31" s="627"/>
      <c r="DU31" s="627"/>
      <c r="DV31" s="628"/>
      <c r="DW31" s="600">
        <v>1.6</v>
      </c>
      <c r="DX31" s="621"/>
      <c r="DY31" s="621"/>
      <c r="DZ31" s="621"/>
      <c r="EA31" s="621"/>
      <c r="EB31" s="621"/>
      <c r="EC31" s="622"/>
    </row>
    <row r="32" spans="2:133" ht="11.25" customHeight="1">
      <c r="B32" s="592" t="s">
        <v>296</v>
      </c>
      <c r="C32" s="593"/>
      <c r="D32" s="593"/>
      <c r="E32" s="593"/>
      <c r="F32" s="593"/>
      <c r="G32" s="593"/>
      <c r="H32" s="593"/>
      <c r="I32" s="593"/>
      <c r="J32" s="593"/>
      <c r="K32" s="593"/>
      <c r="L32" s="593"/>
      <c r="M32" s="593"/>
      <c r="N32" s="593"/>
      <c r="O32" s="593"/>
      <c r="P32" s="593"/>
      <c r="Q32" s="594"/>
      <c r="R32" s="595">
        <v>160309</v>
      </c>
      <c r="S32" s="596"/>
      <c r="T32" s="596"/>
      <c r="U32" s="596"/>
      <c r="V32" s="596"/>
      <c r="W32" s="596"/>
      <c r="X32" s="596"/>
      <c r="Y32" s="597"/>
      <c r="Z32" s="598">
        <v>1.9</v>
      </c>
      <c r="AA32" s="598"/>
      <c r="AB32" s="598"/>
      <c r="AC32" s="598"/>
      <c r="AD32" s="599">
        <v>2</v>
      </c>
      <c r="AE32" s="599"/>
      <c r="AF32" s="599"/>
      <c r="AG32" s="599"/>
      <c r="AH32" s="599"/>
      <c r="AI32" s="599"/>
      <c r="AJ32" s="599"/>
      <c r="AK32" s="599"/>
      <c r="AL32" s="600">
        <v>0</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98.7</v>
      </c>
      <c r="BH32" s="663"/>
      <c r="BI32" s="663"/>
      <c r="BJ32" s="663"/>
      <c r="BK32" s="663"/>
      <c r="BL32" s="663"/>
      <c r="BM32" s="664">
        <v>95.2</v>
      </c>
      <c r="BN32" s="663"/>
      <c r="BO32" s="663"/>
      <c r="BP32" s="663"/>
      <c r="BQ32" s="665"/>
      <c r="BR32" s="662">
        <v>98.5</v>
      </c>
      <c r="BS32" s="663"/>
      <c r="BT32" s="663"/>
      <c r="BU32" s="663"/>
      <c r="BV32" s="663"/>
      <c r="BW32" s="663"/>
      <c r="BX32" s="664">
        <v>94.3</v>
      </c>
      <c r="BY32" s="663"/>
      <c r="BZ32" s="663"/>
      <c r="CA32" s="663"/>
      <c r="CB32" s="665"/>
      <c r="CD32" s="660"/>
      <c r="CE32" s="661"/>
      <c r="CF32" s="609" t="s">
        <v>298</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1"/>
      <c r="DY32" s="621"/>
      <c r="DZ32" s="621"/>
      <c r="EA32" s="621"/>
      <c r="EB32" s="621"/>
      <c r="EC32" s="622"/>
    </row>
    <row r="33" spans="2:133" ht="11.25" customHeight="1">
      <c r="B33" s="592" t="s">
        <v>299</v>
      </c>
      <c r="C33" s="593"/>
      <c r="D33" s="593"/>
      <c r="E33" s="593"/>
      <c r="F33" s="593"/>
      <c r="G33" s="593"/>
      <c r="H33" s="593"/>
      <c r="I33" s="593"/>
      <c r="J33" s="593"/>
      <c r="K33" s="593"/>
      <c r="L33" s="593"/>
      <c r="M33" s="593"/>
      <c r="N33" s="593"/>
      <c r="O33" s="593"/>
      <c r="P33" s="593"/>
      <c r="Q33" s="594"/>
      <c r="R33" s="595">
        <v>1088190</v>
      </c>
      <c r="S33" s="596"/>
      <c r="T33" s="596"/>
      <c r="U33" s="596"/>
      <c r="V33" s="596"/>
      <c r="W33" s="596"/>
      <c r="X33" s="596"/>
      <c r="Y33" s="597"/>
      <c r="Z33" s="598">
        <v>12.6</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3167458</v>
      </c>
      <c r="CS33" s="627"/>
      <c r="CT33" s="627"/>
      <c r="CU33" s="627"/>
      <c r="CV33" s="627"/>
      <c r="CW33" s="627"/>
      <c r="CX33" s="627"/>
      <c r="CY33" s="628"/>
      <c r="CZ33" s="629">
        <v>40</v>
      </c>
      <c r="DA33" s="630"/>
      <c r="DB33" s="630"/>
      <c r="DC33" s="631"/>
      <c r="DD33" s="604">
        <v>2673720</v>
      </c>
      <c r="DE33" s="627"/>
      <c r="DF33" s="627"/>
      <c r="DG33" s="627"/>
      <c r="DH33" s="627"/>
      <c r="DI33" s="627"/>
      <c r="DJ33" s="627"/>
      <c r="DK33" s="628"/>
      <c r="DL33" s="604">
        <v>1948855</v>
      </c>
      <c r="DM33" s="627"/>
      <c r="DN33" s="627"/>
      <c r="DO33" s="627"/>
      <c r="DP33" s="627"/>
      <c r="DQ33" s="627"/>
      <c r="DR33" s="627"/>
      <c r="DS33" s="627"/>
      <c r="DT33" s="627"/>
      <c r="DU33" s="627"/>
      <c r="DV33" s="628"/>
      <c r="DW33" s="600">
        <v>37.9</v>
      </c>
      <c r="DX33" s="621"/>
      <c r="DY33" s="621"/>
      <c r="DZ33" s="621"/>
      <c r="EA33" s="621"/>
      <c r="EB33" s="621"/>
      <c r="EC33" s="622"/>
    </row>
    <row r="34" spans="2:133" ht="11.25" customHeight="1">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1099767</v>
      </c>
      <c r="CS34" s="596"/>
      <c r="CT34" s="596"/>
      <c r="CU34" s="596"/>
      <c r="CV34" s="596"/>
      <c r="CW34" s="596"/>
      <c r="CX34" s="596"/>
      <c r="CY34" s="597"/>
      <c r="CZ34" s="629">
        <v>13.9</v>
      </c>
      <c r="DA34" s="630"/>
      <c r="DB34" s="630"/>
      <c r="DC34" s="631"/>
      <c r="DD34" s="604">
        <v>777200</v>
      </c>
      <c r="DE34" s="596"/>
      <c r="DF34" s="596"/>
      <c r="DG34" s="596"/>
      <c r="DH34" s="596"/>
      <c r="DI34" s="596"/>
      <c r="DJ34" s="596"/>
      <c r="DK34" s="597"/>
      <c r="DL34" s="604">
        <v>659889</v>
      </c>
      <c r="DM34" s="596"/>
      <c r="DN34" s="596"/>
      <c r="DO34" s="596"/>
      <c r="DP34" s="596"/>
      <c r="DQ34" s="596"/>
      <c r="DR34" s="596"/>
      <c r="DS34" s="596"/>
      <c r="DT34" s="596"/>
      <c r="DU34" s="596"/>
      <c r="DV34" s="597"/>
      <c r="DW34" s="600">
        <v>12.8</v>
      </c>
      <c r="DX34" s="621"/>
      <c r="DY34" s="621"/>
      <c r="DZ34" s="621"/>
      <c r="EA34" s="621"/>
      <c r="EB34" s="621"/>
      <c r="EC34" s="622"/>
    </row>
    <row r="35" spans="2:133" ht="11.25" customHeight="1">
      <c r="B35" s="592" t="s">
        <v>305</v>
      </c>
      <c r="C35" s="593"/>
      <c r="D35" s="593"/>
      <c r="E35" s="593"/>
      <c r="F35" s="593"/>
      <c r="G35" s="593"/>
      <c r="H35" s="593"/>
      <c r="I35" s="593"/>
      <c r="J35" s="593"/>
      <c r="K35" s="593"/>
      <c r="L35" s="593"/>
      <c r="M35" s="593"/>
      <c r="N35" s="593"/>
      <c r="O35" s="593"/>
      <c r="P35" s="593"/>
      <c r="Q35" s="594"/>
      <c r="R35" s="595">
        <v>212890</v>
      </c>
      <c r="S35" s="596"/>
      <c r="T35" s="596"/>
      <c r="U35" s="596"/>
      <c r="V35" s="596"/>
      <c r="W35" s="596"/>
      <c r="X35" s="596"/>
      <c r="Y35" s="597"/>
      <c r="Z35" s="598">
        <v>2.5</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818648</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56946</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13781</v>
      </c>
      <c r="CS35" s="627"/>
      <c r="CT35" s="627"/>
      <c r="CU35" s="627"/>
      <c r="CV35" s="627"/>
      <c r="CW35" s="627"/>
      <c r="CX35" s="627"/>
      <c r="CY35" s="628"/>
      <c r="CZ35" s="629">
        <v>0.2</v>
      </c>
      <c r="DA35" s="630"/>
      <c r="DB35" s="630"/>
      <c r="DC35" s="631"/>
      <c r="DD35" s="604">
        <v>10748</v>
      </c>
      <c r="DE35" s="627"/>
      <c r="DF35" s="627"/>
      <c r="DG35" s="627"/>
      <c r="DH35" s="627"/>
      <c r="DI35" s="627"/>
      <c r="DJ35" s="627"/>
      <c r="DK35" s="628"/>
      <c r="DL35" s="604">
        <v>10748</v>
      </c>
      <c r="DM35" s="627"/>
      <c r="DN35" s="627"/>
      <c r="DO35" s="627"/>
      <c r="DP35" s="627"/>
      <c r="DQ35" s="627"/>
      <c r="DR35" s="627"/>
      <c r="DS35" s="627"/>
      <c r="DT35" s="627"/>
      <c r="DU35" s="627"/>
      <c r="DV35" s="628"/>
      <c r="DW35" s="600">
        <v>0.2</v>
      </c>
      <c r="DX35" s="621"/>
      <c r="DY35" s="621"/>
      <c r="DZ35" s="621"/>
      <c r="EA35" s="621"/>
      <c r="EB35" s="621"/>
      <c r="EC35" s="622"/>
    </row>
    <row r="36" spans="2:133" ht="11.25" customHeight="1">
      <c r="B36" s="638" t="s">
        <v>309</v>
      </c>
      <c r="C36" s="639"/>
      <c r="D36" s="639"/>
      <c r="E36" s="639"/>
      <c r="F36" s="639"/>
      <c r="G36" s="639"/>
      <c r="H36" s="639"/>
      <c r="I36" s="639"/>
      <c r="J36" s="639"/>
      <c r="K36" s="639"/>
      <c r="L36" s="639"/>
      <c r="M36" s="639"/>
      <c r="N36" s="639"/>
      <c r="O36" s="639"/>
      <c r="P36" s="639"/>
      <c r="Q36" s="640"/>
      <c r="R36" s="667">
        <v>8626753</v>
      </c>
      <c r="S36" s="668"/>
      <c r="T36" s="668"/>
      <c r="U36" s="668"/>
      <c r="V36" s="668"/>
      <c r="W36" s="668"/>
      <c r="X36" s="668"/>
      <c r="Y36" s="669"/>
      <c r="Z36" s="670">
        <v>100</v>
      </c>
      <c r="AA36" s="670"/>
      <c r="AB36" s="670"/>
      <c r="AC36" s="670"/>
      <c r="AD36" s="671">
        <v>4933764</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120000</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23870</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732472</v>
      </c>
      <c r="CS36" s="596"/>
      <c r="CT36" s="596"/>
      <c r="CU36" s="596"/>
      <c r="CV36" s="596"/>
      <c r="CW36" s="596"/>
      <c r="CX36" s="596"/>
      <c r="CY36" s="597"/>
      <c r="CZ36" s="629">
        <v>9.3000000000000007</v>
      </c>
      <c r="DA36" s="630"/>
      <c r="DB36" s="630"/>
      <c r="DC36" s="631"/>
      <c r="DD36" s="604">
        <v>677735</v>
      </c>
      <c r="DE36" s="596"/>
      <c r="DF36" s="596"/>
      <c r="DG36" s="596"/>
      <c r="DH36" s="596"/>
      <c r="DI36" s="596"/>
      <c r="DJ36" s="596"/>
      <c r="DK36" s="597"/>
      <c r="DL36" s="604">
        <v>636640</v>
      </c>
      <c r="DM36" s="596"/>
      <c r="DN36" s="596"/>
      <c r="DO36" s="596"/>
      <c r="DP36" s="596"/>
      <c r="DQ36" s="596"/>
      <c r="DR36" s="596"/>
      <c r="DS36" s="596"/>
      <c r="DT36" s="596"/>
      <c r="DU36" s="596"/>
      <c r="DV36" s="597"/>
      <c r="DW36" s="600">
        <v>12.4</v>
      </c>
      <c r="DX36" s="621"/>
      <c r="DY36" s="621"/>
      <c r="DZ36" s="621"/>
      <c r="EA36" s="621"/>
      <c r="EB36" s="621"/>
      <c r="EC36" s="622"/>
    </row>
    <row r="37" spans="2:133" ht="11.25" customHeight="1">
      <c r="AQ37" s="674" t="s">
        <v>313</v>
      </c>
      <c r="AR37" s="675"/>
      <c r="AS37" s="675"/>
      <c r="AT37" s="675"/>
      <c r="AU37" s="675"/>
      <c r="AV37" s="675"/>
      <c r="AW37" s="675"/>
      <c r="AX37" s="675"/>
      <c r="AY37" s="676"/>
      <c r="AZ37" s="595">
        <v>3000</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1827</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448151</v>
      </c>
      <c r="CS37" s="627"/>
      <c r="CT37" s="627"/>
      <c r="CU37" s="627"/>
      <c r="CV37" s="627"/>
      <c r="CW37" s="627"/>
      <c r="CX37" s="627"/>
      <c r="CY37" s="628"/>
      <c r="CZ37" s="629">
        <v>5.7</v>
      </c>
      <c r="DA37" s="630"/>
      <c r="DB37" s="630"/>
      <c r="DC37" s="631"/>
      <c r="DD37" s="604">
        <v>439251</v>
      </c>
      <c r="DE37" s="627"/>
      <c r="DF37" s="627"/>
      <c r="DG37" s="627"/>
      <c r="DH37" s="627"/>
      <c r="DI37" s="627"/>
      <c r="DJ37" s="627"/>
      <c r="DK37" s="628"/>
      <c r="DL37" s="604">
        <v>438746</v>
      </c>
      <c r="DM37" s="627"/>
      <c r="DN37" s="627"/>
      <c r="DO37" s="627"/>
      <c r="DP37" s="627"/>
      <c r="DQ37" s="627"/>
      <c r="DR37" s="627"/>
      <c r="DS37" s="627"/>
      <c r="DT37" s="627"/>
      <c r="DU37" s="627"/>
      <c r="DV37" s="628"/>
      <c r="DW37" s="600">
        <v>8.5</v>
      </c>
      <c r="DX37" s="621"/>
      <c r="DY37" s="621"/>
      <c r="DZ37" s="621"/>
      <c r="EA37" s="621"/>
      <c r="EB37" s="621"/>
      <c r="EC37" s="622"/>
    </row>
    <row r="38" spans="2:133" ht="11.25" customHeight="1">
      <c r="AQ38" s="674" t="s">
        <v>316</v>
      </c>
      <c r="AR38" s="675"/>
      <c r="AS38" s="675"/>
      <c r="AT38" s="675"/>
      <c r="AU38" s="675"/>
      <c r="AV38" s="675"/>
      <c r="AW38" s="675"/>
      <c r="AX38" s="675"/>
      <c r="AY38" s="676"/>
      <c r="AZ38" s="595">
        <v>2954</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2876</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815648</v>
      </c>
      <c r="CS38" s="596"/>
      <c r="CT38" s="596"/>
      <c r="CU38" s="596"/>
      <c r="CV38" s="596"/>
      <c r="CW38" s="596"/>
      <c r="CX38" s="596"/>
      <c r="CY38" s="597"/>
      <c r="CZ38" s="629">
        <v>10.3</v>
      </c>
      <c r="DA38" s="630"/>
      <c r="DB38" s="630"/>
      <c r="DC38" s="631"/>
      <c r="DD38" s="604">
        <v>708034</v>
      </c>
      <c r="DE38" s="596"/>
      <c r="DF38" s="596"/>
      <c r="DG38" s="596"/>
      <c r="DH38" s="596"/>
      <c r="DI38" s="596"/>
      <c r="DJ38" s="596"/>
      <c r="DK38" s="597"/>
      <c r="DL38" s="604">
        <v>641578</v>
      </c>
      <c r="DM38" s="596"/>
      <c r="DN38" s="596"/>
      <c r="DO38" s="596"/>
      <c r="DP38" s="596"/>
      <c r="DQ38" s="596"/>
      <c r="DR38" s="596"/>
      <c r="DS38" s="596"/>
      <c r="DT38" s="596"/>
      <c r="DU38" s="596"/>
      <c r="DV38" s="597"/>
      <c r="DW38" s="600">
        <v>12.5</v>
      </c>
      <c r="DX38" s="621"/>
      <c r="DY38" s="621"/>
      <c r="DZ38" s="621"/>
      <c r="EA38" s="621"/>
      <c r="EB38" s="621"/>
      <c r="EC38" s="622"/>
    </row>
    <row r="39" spans="2:133" ht="11.25" customHeight="1">
      <c r="AQ39" s="674" t="s">
        <v>319</v>
      </c>
      <c r="AR39" s="675"/>
      <c r="AS39" s="675"/>
      <c r="AT39" s="675"/>
      <c r="AU39" s="675"/>
      <c r="AV39" s="675"/>
      <c r="AW39" s="675"/>
      <c r="AX39" s="675"/>
      <c r="AY39" s="676"/>
      <c r="AZ39" s="595" t="s">
        <v>320</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92</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505790</v>
      </c>
      <c r="CS39" s="627"/>
      <c r="CT39" s="627"/>
      <c r="CU39" s="627"/>
      <c r="CV39" s="627"/>
      <c r="CW39" s="627"/>
      <c r="CX39" s="627"/>
      <c r="CY39" s="628"/>
      <c r="CZ39" s="629">
        <v>6.4</v>
      </c>
      <c r="DA39" s="630"/>
      <c r="DB39" s="630"/>
      <c r="DC39" s="631"/>
      <c r="DD39" s="604">
        <v>500003</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119793</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163</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t="s">
        <v>320</v>
      </c>
      <c r="CS40" s="596"/>
      <c r="CT40" s="596"/>
      <c r="CU40" s="596"/>
      <c r="CV40" s="596"/>
      <c r="CW40" s="596"/>
      <c r="CX40" s="596"/>
      <c r="CY40" s="597"/>
      <c r="CZ40" s="629" t="s">
        <v>320</v>
      </c>
      <c r="DA40" s="630"/>
      <c r="DB40" s="630"/>
      <c r="DC40" s="631"/>
      <c r="DD40" s="604" t="s">
        <v>320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572901</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378</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1359789</v>
      </c>
      <c r="CS42" s="596"/>
      <c r="CT42" s="596"/>
      <c r="CU42" s="596"/>
      <c r="CV42" s="596"/>
      <c r="CW42" s="596"/>
      <c r="CX42" s="596"/>
      <c r="CY42" s="597"/>
      <c r="CZ42" s="629">
        <v>17.2</v>
      </c>
      <c r="DA42" s="678"/>
      <c r="DB42" s="678"/>
      <c r="DC42" s="679"/>
      <c r="DD42" s="604">
        <v>312442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33071</v>
      </c>
      <c r="CS43" s="627"/>
      <c r="CT43" s="627"/>
      <c r="CU43" s="627"/>
      <c r="CV43" s="627"/>
      <c r="CW43" s="627"/>
      <c r="CX43" s="627"/>
      <c r="CY43" s="628"/>
      <c r="CZ43" s="629">
        <v>0.4</v>
      </c>
      <c r="DA43" s="630"/>
      <c r="DB43" s="630"/>
      <c r="DC43" s="631"/>
      <c r="DD43" s="604">
        <v>23761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287</v>
      </c>
      <c r="CE44" s="702"/>
      <c r="CF44" s="592" t="s">
        <v>336</v>
      </c>
      <c r="CG44" s="593"/>
      <c r="CH44" s="593"/>
      <c r="CI44" s="593"/>
      <c r="CJ44" s="593"/>
      <c r="CK44" s="593"/>
      <c r="CL44" s="593"/>
      <c r="CM44" s="593"/>
      <c r="CN44" s="593"/>
      <c r="CO44" s="593"/>
      <c r="CP44" s="593"/>
      <c r="CQ44" s="594"/>
      <c r="CR44" s="595">
        <v>1345201</v>
      </c>
      <c r="CS44" s="596"/>
      <c r="CT44" s="596"/>
      <c r="CU44" s="596"/>
      <c r="CV44" s="596"/>
      <c r="CW44" s="596"/>
      <c r="CX44" s="596"/>
      <c r="CY44" s="597"/>
      <c r="CZ44" s="629">
        <v>17</v>
      </c>
      <c r="DA44" s="678"/>
      <c r="DB44" s="678"/>
      <c r="DC44" s="679"/>
      <c r="DD44" s="604">
        <v>312435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170849</v>
      </c>
      <c r="CS45" s="627"/>
      <c r="CT45" s="627"/>
      <c r="CU45" s="627"/>
      <c r="CV45" s="627"/>
      <c r="CW45" s="627"/>
      <c r="CX45" s="627"/>
      <c r="CY45" s="628"/>
      <c r="CZ45" s="629">
        <v>2.2000000000000002</v>
      </c>
      <c r="DA45" s="630"/>
      <c r="DB45" s="630"/>
      <c r="DC45" s="631"/>
      <c r="DD45" s="604">
        <v>12311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1152342</v>
      </c>
      <c r="CS46" s="596"/>
      <c r="CT46" s="596"/>
      <c r="CU46" s="596"/>
      <c r="CV46" s="596"/>
      <c r="CW46" s="596"/>
      <c r="CX46" s="596"/>
      <c r="CY46" s="597"/>
      <c r="CZ46" s="629">
        <v>14.6</v>
      </c>
      <c r="DA46" s="678"/>
      <c r="DB46" s="678"/>
      <c r="DC46" s="679"/>
      <c r="DD46" s="604">
        <v>297756</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14588</v>
      </c>
      <c r="CS47" s="627"/>
      <c r="CT47" s="627"/>
      <c r="CU47" s="627"/>
      <c r="CV47" s="627"/>
      <c r="CW47" s="627"/>
      <c r="CX47" s="627"/>
      <c r="CY47" s="628"/>
      <c r="CZ47" s="629">
        <v>0.2</v>
      </c>
      <c r="DA47" s="630"/>
      <c r="DB47" s="630"/>
      <c r="DC47" s="631"/>
      <c r="DD47" s="604">
        <v>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7915749</v>
      </c>
      <c r="CS49" s="663"/>
      <c r="CT49" s="663"/>
      <c r="CU49" s="663"/>
      <c r="CV49" s="663"/>
      <c r="CW49" s="663"/>
      <c r="CX49" s="663"/>
      <c r="CY49" s="690"/>
      <c r="CZ49" s="691">
        <v>100</v>
      </c>
      <c r="DA49" s="692"/>
      <c r="DB49" s="692"/>
      <c r="DC49" s="693"/>
      <c r="DD49" s="694">
        <v>5530316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8631</v>
      </c>
      <c r="R7" s="725"/>
      <c r="S7" s="725"/>
      <c r="T7" s="725"/>
      <c r="U7" s="725"/>
      <c r="V7" s="725">
        <v>7920</v>
      </c>
      <c r="W7" s="725"/>
      <c r="X7" s="725"/>
      <c r="Y7" s="725"/>
      <c r="Z7" s="725"/>
      <c r="AA7" s="725">
        <v>711</v>
      </c>
      <c r="AB7" s="725"/>
      <c r="AC7" s="725"/>
      <c r="AD7" s="725"/>
      <c r="AE7" s="726"/>
      <c r="AF7" s="727">
        <v>687</v>
      </c>
      <c r="AG7" s="728"/>
      <c r="AH7" s="728"/>
      <c r="AI7" s="728"/>
      <c r="AJ7" s="729"/>
      <c r="AK7" s="764">
        <v>8</v>
      </c>
      <c r="AL7" s="765"/>
      <c r="AM7" s="765"/>
      <c r="AN7" s="765"/>
      <c r="AO7" s="765"/>
      <c r="AP7" s="765">
        <v>10196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-8</v>
      </c>
      <c r="CI7" s="762"/>
      <c r="CJ7" s="762"/>
      <c r="CK7" s="762"/>
      <c r="CL7" s="763"/>
      <c r="CM7" s="761">
        <v>298</v>
      </c>
      <c r="CN7" s="762"/>
      <c r="CO7" s="762"/>
      <c r="CP7" s="762"/>
      <c r="CQ7" s="763"/>
      <c r="CR7" s="761">
        <v>300</v>
      </c>
      <c r="CS7" s="762"/>
      <c r="CT7" s="762"/>
      <c r="CU7" s="762"/>
      <c r="CV7" s="763"/>
      <c r="CW7" s="761" t="s">
        <v>529</v>
      </c>
      <c r="CX7" s="762"/>
      <c r="CY7" s="762"/>
      <c r="CZ7" s="762"/>
      <c r="DA7" s="763"/>
      <c r="DB7" s="761" t="s">
        <v>529</v>
      </c>
      <c r="DC7" s="762"/>
      <c r="DD7" s="762"/>
      <c r="DE7" s="762"/>
      <c r="DF7" s="763"/>
      <c r="DG7" s="761" t="s">
        <v>529</v>
      </c>
      <c r="DH7" s="762"/>
      <c r="DI7" s="762"/>
      <c r="DJ7" s="762"/>
      <c r="DK7" s="763"/>
      <c r="DL7" s="761" t="s">
        <v>539</v>
      </c>
      <c r="DM7" s="762"/>
      <c r="DN7" s="762"/>
      <c r="DO7" s="762"/>
      <c r="DP7" s="763"/>
      <c r="DQ7" s="761" t="s">
        <v>529</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365</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366</v>
      </c>
      <c r="B23" s="780" t="s">
        <v>367</v>
      </c>
      <c r="C23" s="781"/>
      <c r="D23" s="781"/>
      <c r="E23" s="781"/>
      <c r="F23" s="781"/>
      <c r="G23" s="781"/>
      <c r="H23" s="781"/>
      <c r="I23" s="781"/>
      <c r="J23" s="781"/>
      <c r="K23" s="781"/>
      <c r="L23" s="781"/>
      <c r="M23" s="781"/>
      <c r="N23" s="781"/>
      <c r="O23" s="781"/>
      <c r="P23" s="782"/>
      <c r="Q23" s="783">
        <v>8627</v>
      </c>
      <c r="R23" s="784"/>
      <c r="S23" s="784"/>
      <c r="T23" s="784"/>
      <c r="U23" s="784"/>
      <c r="V23" s="784">
        <v>7916</v>
      </c>
      <c r="W23" s="784"/>
      <c r="X23" s="784"/>
      <c r="Y23" s="784"/>
      <c r="Z23" s="784"/>
      <c r="AA23" s="784">
        <v>711</v>
      </c>
      <c r="AB23" s="784"/>
      <c r="AC23" s="784"/>
      <c r="AD23" s="784"/>
      <c r="AE23" s="785"/>
      <c r="AF23" s="786">
        <v>687</v>
      </c>
      <c r="AG23" s="784"/>
      <c r="AH23" s="784"/>
      <c r="AI23" s="784"/>
      <c r="AJ23" s="787"/>
      <c r="AK23" s="788"/>
      <c r="AL23" s="789"/>
      <c r="AM23" s="789"/>
      <c r="AN23" s="789"/>
      <c r="AO23" s="789"/>
      <c r="AP23" s="784">
        <v>10196</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368</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369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370</v>
      </c>
      <c r="R26" s="708"/>
      <c r="S26" s="708"/>
      <c r="T26" s="708"/>
      <c r="U26" s="709"/>
      <c r="V26" s="707" t="s">
        <v>371</v>
      </c>
      <c r="W26" s="708"/>
      <c r="X26" s="708"/>
      <c r="Y26" s="708"/>
      <c r="Z26" s="709"/>
      <c r="AA26" s="707" t="s">
        <v>372</v>
      </c>
      <c r="AB26" s="708"/>
      <c r="AC26" s="708"/>
      <c r="AD26" s="708"/>
      <c r="AE26" s="708"/>
      <c r="AF26" s="802" t="s">
        <v>373</v>
      </c>
      <c r="AG26" s="803"/>
      <c r="AH26" s="803"/>
      <c r="AI26" s="803"/>
      <c r="AJ26" s="804"/>
      <c r="AK26" s="708" t="s">
        <v>374</v>
      </c>
      <c r="AL26" s="708"/>
      <c r="AM26" s="708"/>
      <c r="AN26" s="708"/>
      <c r="AO26" s="709"/>
      <c r="AP26" s="707" t="s">
        <v>375</v>
      </c>
      <c r="AQ26" s="708"/>
      <c r="AR26" s="708"/>
      <c r="AS26" s="708"/>
      <c r="AT26" s="709"/>
      <c r="AU26" s="707" t="s">
        <v>376</v>
      </c>
      <c r="AV26" s="708"/>
      <c r="AW26" s="708"/>
      <c r="AX26" s="708"/>
      <c r="AY26" s="709"/>
      <c r="AZ26" s="707" t="s">
        <v>377</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378</v>
      </c>
      <c r="C28" s="722"/>
      <c r="D28" s="722"/>
      <c r="E28" s="722"/>
      <c r="F28" s="722"/>
      <c r="G28" s="722"/>
      <c r="H28" s="722"/>
      <c r="I28" s="722"/>
      <c r="J28" s="722"/>
      <c r="K28" s="722"/>
      <c r="L28" s="722"/>
      <c r="M28" s="722"/>
      <c r="N28" s="722"/>
      <c r="O28" s="722"/>
      <c r="P28" s="723"/>
      <c r="Q28" s="812">
        <v>1459</v>
      </c>
      <c r="R28" s="813"/>
      <c r="S28" s="813"/>
      <c r="T28" s="813"/>
      <c r="U28" s="813"/>
      <c r="V28" s="813">
        <v>1402</v>
      </c>
      <c r="W28" s="813"/>
      <c r="X28" s="813"/>
      <c r="Y28" s="813"/>
      <c r="Z28" s="813"/>
      <c r="AA28" s="813">
        <v>57</v>
      </c>
      <c r="AB28" s="813"/>
      <c r="AC28" s="813"/>
      <c r="AD28" s="813"/>
      <c r="AE28" s="814"/>
      <c r="AF28" s="815">
        <v>57</v>
      </c>
      <c r="AG28" s="813"/>
      <c r="AH28" s="813"/>
      <c r="AI28" s="813"/>
      <c r="AJ28" s="816"/>
      <c r="AK28" s="817">
        <v>120</v>
      </c>
      <c r="AL28" s="808"/>
      <c r="AM28" s="808"/>
      <c r="AN28" s="808"/>
      <c r="AO28" s="808"/>
      <c r="AP28" s="808" t="s">
        <v>529</v>
      </c>
      <c r="AQ28" s="808"/>
      <c r="AR28" s="808"/>
      <c r="AS28" s="808"/>
      <c r="AT28" s="808"/>
      <c r="AU28" s="808" t="s">
        <v>528</v>
      </c>
      <c r="AV28" s="808"/>
      <c r="AW28" s="808"/>
      <c r="AX28" s="808"/>
      <c r="AY28" s="808"/>
      <c r="AZ28" s="809" t="s">
        <v>529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379</v>
      </c>
      <c r="C29" s="746"/>
      <c r="D29" s="746"/>
      <c r="E29" s="746"/>
      <c r="F29" s="746"/>
      <c r="G29" s="746"/>
      <c r="H29" s="746"/>
      <c r="I29" s="746"/>
      <c r="J29" s="746"/>
      <c r="K29" s="746"/>
      <c r="L29" s="746"/>
      <c r="M29" s="746"/>
      <c r="N29" s="746"/>
      <c r="O29" s="746"/>
      <c r="P29" s="747"/>
      <c r="Q29" s="748">
        <v>197</v>
      </c>
      <c r="R29" s="749"/>
      <c r="S29" s="749"/>
      <c r="T29" s="749"/>
      <c r="U29" s="749"/>
      <c r="V29" s="749">
        <v>196</v>
      </c>
      <c r="W29" s="749"/>
      <c r="X29" s="749"/>
      <c r="Y29" s="749"/>
      <c r="Z29" s="749"/>
      <c r="AA29" s="749">
        <v>1</v>
      </c>
      <c r="AB29" s="749"/>
      <c r="AC29" s="749"/>
      <c r="AD29" s="749"/>
      <c r="AE29" s="750"/>
      <c r="AF29" s="751">
        <v>1</v>
      </c>
      <c r="AG29" s="752"/>
      <c r="AH29" s="752"/>
      <c r="AI29" s="752"/>
      <c r="AJ29" s="753"/>
      <c r="AK29" s="820">
        <v>79</v>
      </c>
      <c r="AL29" s="821"/>
      <c r="AM29" s="821"/>
      <c r="AN29" s="821"/>
      <c r="AO29" s="821"/>
      <c r="AP29" s="821" t="s">
        <v>529</v>
      </c>
      <c r="AQ29" s="821"/>
      <c r="AR29" s="821"/>
      <c r="AS29" s="821"/>
      <c r="AT29" s="821"/>
      <c r="AU29" s="821" t="s">
        <v>529</v>
      </c>
      <c r="AV29" s="821"/>
      <c r="AW29" s="821"/>
      <c r="AX29" s="821"/>
      <c r="AY29" s="821"/>
      <c r="AZ29" s="822" t="s">
        <v>529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380</v>
      </c>
      <c r="C30" s="746"/>
      <c r="D30" s="746"/>
      <c r="E30" s="746"/>
      <c r="F30" s="746"/>
      <c r="G30" s="746"/>
      <c r="H30" s="746"/>
      <c r="I30" s="746"/>
      <c r="J30" s="746"/>
      <c r="K30" s="746"/>
      <c r="L30" s="746"/>
      <c r="M30" s="746"/>
      <c r="N30" s="746"/>
      <c r="O30" s="746"/>
      <c r="P30" s="747"/>
      <c r="Q30" s="748">
        <v>134</v>
      </c>
      <c r="R30" s="749"/>
      <c r="S30" s="749"/>
      <c r="T30" s="749"/>
      <c r="U30" s="749"/>
      <c r="V30" s="749">
        <v>108</v>
      </c>
      <c r="W30" s="749"/>
      <c r="X30" s="749"/>
      <c r="Y30" s="749"/>
      <c r="Z30" s="749"/>
      <c r="AA30" s="749">
        <v>26</v>
      </c>
      <c r="AB30" s="749"/>
      <c r="AC30" s="749"/>
      <c r="AD30" s="749"/>
      <c r="AE30" s="750"/>
      <c r="AF30" s="751">
        <v>342</v>
      </c>
      <c r="AG30" s="752"/>
      <c r="AH30" s="752"/>
      <c r="AI30" s="752"/>
      <c r="AJ30" s="753"/>
      <c r="AK30" s="820">
        <v>3</v>
      </c>
      <c r="AL30" s="821"/>
      <c r="AM30" s="821"/>
      <c r="AN30" s="821"/>
      <c r="AO30" s="821"/>
      <c r="AP30" s="821">
        <v>905</v>
      </c>
      <c r="AQ30" s="821"/>
      <c r="AR30" s="821"/>
      <c r="AS30" s="821"/>
      <c r="AT30" s="821"/>
      <c r="AU30" s="821">
        <v>42</v>
      </c>
      <c r="AV30" s="821"/>
      <c r="AW30" s="821"/>
      <c r="AX30" s="821"/>
      <c r="AY30" s="821"/>
      <c r="AZ30" s="822" t="s">
        <v>529</v>
      </c>
      <c r="BA30" s="822"/>
      <c r="BB30" s="822"/>
      <c r="BC30" s="822"/>
      <c r="BD30" s="822"/>
      <c r="BE30" s="818" t="s">
        <v>381</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333</v>
      </c>
      <c r="R31" s="749"/>
      <c r="S31" s="749"/>
      <c r="T31" s="749"/>
      <c r="U31" s="749"/>
      <c r="V31" s="749">
        <v>213</v>
      </c>
      <c r="W31" s="749"/>
      <c r="X31" s="749"/>
      <c r="Y31" s="749"/>
      <c r="Z31" s="749"/>
      <c r="AA31" s="749">
        <v>120</v>
      </c>
      <c r="AB31" s="749"/>
      <c r="AC31" s="749"/>
      <c r="AD31" s="749"/>
      <c r="AE31" s="750"/>
      <c r="AF31" s="751">
        <v>120</v>
      </c>
      <c r="AG31" s="752"/>
      <c r="AH31" s="752"/>
      <c r="AI31" s="752"/>
      <c r="AJ31" s="753"/>
      <c r="AK31" s="820">
        <v>3</v>
      </c>
      <c r="AL31" s="821"/>
      <c r="AM31" s="821"/>
      <c r="AN31" s="821"/>
      <c r="AO31" s="821"/>
      <c r="AP31" s="821">
        <v>314</v>
      </c>
      <c r="AQ31" s="821"/>
      <c r="AR31" s="821"/>
      <c r="AS31" s="821"/>
      <c r="AT31" s="821"/>
      <c r="AU31" s="821">
        <v>175</v>
      </c>
      <c r="AV31" s="821"/>
      <c r="AW31" s="821"/>
      <c r="AX31" s="821"/>
      <c r="AY31" s="821"/>
      <c r="AZ31" s="822" t="s">
        <v>529</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v>220</v>
      </c>
      <c r="R32" s="749"/>
      <c r="S32" s="749"/>
      <c r="T32" s="749"/>
      <c r="U32" s="749"/>
      <c r="V32" s="749">
        <v>211</v>
      </c>
      <c r="W32" s="749"/>
      <c r="X32" s="749"/>
      <c r="Y32" s="749"/>
      <c r="Z32" s="749"/>
      <c r="AA32" s="749">
        <v>9</v>
      </c>
      <c r="AB32" s="749"/>
      <c r="AC32" s="749"/>
      <c r="AD32" s="749"/>
      <c r="AE32" s="750"/>
      <c r="AF32" s="751">
        <v>9</v>
      </c>
      <c r="AG32" s="752"/>
      <c r="AH32" s="752"/>
      <c r="AI32" s="752"/>
      <c r="AJ32" s="753"/>
      <c r="AK32" s="820">
        <v>120</v>
      </c>
      <c r="AL32" s="821"/>
      <c r="AM32" s="821"/>
      <c r="AN32" s="821"/>
      <c r="AO32" s="821"/>
      <c r="AP32" s="821">
        <v>806</v>
      </c>
      <c r="AQ32" s="821"/>
      <c r="AR32" s="821"/>
      <c r="AS32" s="821"/>
      <c r="AT32" s="821"/>
      <c r="AU32" s="821">
        <v>796</v>
      </c>
      <c r="AV32" s="821"/>
      <c r="AW32" s="821"/>
      <c r="AX32" s="821"/>
      <c r="AY32" s="821"/>
      <c r="AZ32" s="822" t="s">
        <v>529</v>
      </c>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366</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529</v>
      </c>
      <c r="AG63" s="832"/>
      <c r="AH63" s="832"/>
      <c r="AI63" s="832"/>
      <c r="AJ63" s="833"/>
      <c r="AK63" s="834"/>
      <c r="AL63" s="829"/>
      <c r="AM63" s="829"/>
      <c r="AN63" s="829"/>
      <c r="AO63" s="829"/>
      <c r="AP63" s="832">
        <v>2025</v>
      </c>
      <c r="AQ63" s="832"/>
      <c r="AR63" s="832"/>
      <c r="AS63" s="832"/>
      <c r="AT63" s="832"/>
      <c r="AU63" s="832">
        <v>1013</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388</v>
      </c>
      <c r="B66" s="731"/>
      <c r="C66" s="731"/>
      <c r="D66" s="731"/>
      <c r="E66" s="731"/>
      <c r="F66" s="731"/>
      <c r="G66" s="731"/>
      <c r="H66" s="731"/>
      <c r="I66" s="731"/>
      <c r="J66" s="731"/>
      <c r="K66" s="731"/>
      <c r="L66" s="731"/>
      <c r="M66" s="731"/>
      <c r="N66" s="731"/>
      <c r="O66" s="731"/>
      <c r="P66" s="732"/>
      <c r="Q66" s="707" t="s">
        <v>370</v>
      </c>
      <c r="R66" s="708"/>
      <c r="S66" s="708"/>
      <c r="T66" s="708"/>
      <c r="U66" s="709"/>
      <c r="V66" s="707" t="s">
        <v>371</v>
      </c>
      <c r="W66" s="708"/>
      <c r="X66" s="708"/>
      <c r="Y66" s="708"/>
      <c r="Z66" s="709"/>
      <c r="AA66" s="707" t="s">
        <v>372</v>
      </c>
      <c r="AB66" s="708"/>
      <c r="AC66" s="708"/>
      <c r="AD66" s="708"/>
      <c r="AE66" s="709"/>
      <c r="AF66" s="842" t="s">
        <v>373</v>
      </c>
      <c r="AG66" s="803"/>
      <c r="AH66" s="803"/>
      <c r="AI66" s="803"/>
      <c r="AJ66" s="843"/>
      <c r="AK66" s="707" t="s">
        <v>374</v>
      </c>
      <c r="AL66" s="731"/>
      <c r="AM66" s="731"/>
      <c r="AN66" s="731"/>
      <c r="AO66" s="732"/>
      <c r="AP66" s="707" t="s">
        <v>375</v>
      </c>
      <c r="AQ66" s="708"/>
      <c r="AR66" s="708"/>
      <c r="AS66" s="708"/>
      <c r="AT66" s="709"/>
      <c r="AU66" s="707" t="s">
        <v>389</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530</v>
      </c>
      <c r="C68" s="860"/>
      <c r="D68" s="860"/>
      <c r="E68" s="860"/>
      <c r="F68" s="860"/>
      <c r="G68" s="860"/>
      <c r="H68" s="860"/>
      <c r="I68" s="860"/>
      <c r="J68" s="860"/>
      <c r="K68" s="860"/>
      <c r="L68" s="860"/>
      <c r="M68" s="860"/>
      <c r="N68" s="860"/>
      <c r="O68" s="860"/>
      <c r="P68" s="861"/>
      <c r="Q68" s="862">
        <v>2</v>
      </c>
      <c r="R68" s="856"/>
      <c r="S68" s="856"/>
      <c r="T68" s="856"/>
      <c r="U68" s="856"/>
      <c r="V68" s="856">
        <v>1</v>
      </c>
      <c r="W68" s="856"/>
      <c r="X68" s="856"/>
      <c r="Y68" s="856"/>
      <c r="Z68" s="856"/>
      <c r="AA68" s="856">
        <v>1</v>
      </c>
      <c r="AB68" s="856"/>
      <c r="AC68" s="856"/>
      <c r="AD68" s="856"/>
      <c r="AE68" s="856"/>
      <c r="AF68" s="856">
        <v>1</v>
      </c>
      <c r="AG68" s="856"/>
      <c r="AH68" s="856"/>
      <c r="AI68" s="856"/>
      <c r="AJ68" s="856"/>
      <c r="AK68" s="856" t="s">
        <v>529</v>
      </c>
      <c r="AL68" s="856"/>
      <c r="AM68" s="856"/>
      <c r="AN68" s="856"/>
      <c r="AO68" s="856"/>
      <c r="AP68" s="856" t="s">
        <v>529</v>
      </c>
      <c r="AQ68" s="856"/>
      <c r="AR68" s="856"/>
      <c r="AS68" s="856"/>
      <c r="AT68" s="856"/>
      <c r="AU68" s="856" t="s">
        <v>529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531</v>
      </c>
      <c r="C69" s="864"/>
      <c r="D69" s="864"/>
      <c r="E69" s="864"/>
      <c r="F69" s="864"/>
      <c r="G69" s="864"/>
      <c r="H69" s="864"/>
      <c r="I69" s="864"/>
      <c r="J69" s="864"/>
      <c r="K69" s="864"/>
      <c r="L69" s="864"/>
      <c r="M69" s="864"/>
      <c r="N69" s="864"/>
      <c r="O69" s="864"/>
      <c r="P69" s="865"/>
      <c r="Q69" s="866">
        <v>5737</v>
      </c>
      <c r="R69" s="821"/>
      <c r="S69" s="821"/>
      <c r="T69" s="821"/>
      <c r="U69" s="821"/>
      <c r="V69" s="821">
        <v>5407</v>
      </c>
      <c r="W69" s="821"/>
      <c r="X69" s="821"/>
      <c r="Y69" s="821"/>
      <c r="Z69" s="821"/>
      <c r="AA69" s="821">
        <v>330</v>
      </c>
      <c r="AB69" s="821"/>
      <c r="AC69" s="821"/>
      <c r="AD69" s="821"/>
      <c r="AE69" s="821"/>
      <c r="AF69" s="821">
        <v>330</v>
      </c>
      <c r="AG69" s="821"/>
      <c r="AH69" s="821"/>
      <c r="AI69" s="821"/>
      <c r="AJ69" s="821"/>
      <c r="AK69" s="821">
        <v>12</v>
      </c>
      <c r="AL69" s="821"/>
      <c r="AM69" s="821"/>
      <c r="AN69" s="821"/>
      <c r="AO69" s="821"/>
      <c r="AP69" s="821" t="s">
        <v>529</v>
      </c>
      <c r="AQ69" s="821"/>
      <c r="AR69" s="821"/>
      <c r="AS69" s="821"/>
      <c r="AT69" s="821"/>
      <c r="AU69" s="821" t="s">
        <v>529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532</v>
      </c>
      <c r="C70" s="864"/>
      <c r="D70" s="864"/>
      <c r="E70" s="864"/>
      <c r="F70" s="864"/>
      <c r="G70" s="864"/>
      <c r="H70" s="864"/>
      <c r="I70" s="864"/>
      <c r="J70" s="864"/>
      <c r="K70" s="864"/>
      <c r="L70" s="864"/>
      <c r="M70" s="864"/>
      <c r="N70" s="864"/>
      <c r="O70" s="864"/>
      <c r="P70" s="865"/>
      <c r="Q70" s="866">
        <v>121</v>
      </c>
      <c r="R70" s="821"/>
      <c r="S70" s="821"/>
      <c r="T70" s="821"/>
      <c r="U70" s="821"/>
      <c r="V70" s="821">
        <v>60</v>
      </c>
      <c r="W70" s="821"/>
      <c r="X70" s="821"/>
      <c r="Y70" s="821"/>
      <c r="Z70" s="821"/>
      <c r="AA70" s="821">
        <v>61</v>
      </c>
      <c r="AB70" s="821"/>
      <c r="AC70" s="821"/>
      <c r="AD70" s="821"/>
      <c r="AE70" s="821"/>
      <c r="AF70" s="821">
        <v>61</v>
      </c>
      <c r="AG70" s="821"/>
      <c r="AH70" s="821"/>
      <c r="AI70" s="821"/>
      <c r="AJ70" s="821"/>
      <c r="AK70" s="821" t="s">
        <v>529</v>
      </c>
      <c r="AL70" s="821"/>
      <c r="AM70" s="821"/>
      <c r="AN70" s="821"/>
      <c r="AO70" s="821"/>
      <c r="AP70" s="821" t="s">
        <v>539</v>
      </c>
      <c r="AQ70" s="821"/>
      <c r="AR70" s="821"/>
      <c r="AS70" s="821"/>
      <c r="AT70" s="821"/>
      <c r="AU70" s="821" t="s">
        <v>529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533</v>
      </c>
      <c r="C71" s="864"/>
      <c r="D71" s="864"/>
      <c r="E71" s="864"/>
      <c r="F71" s="864"/>
      <c r="G71" s="864"/>
      <c r="H71" s="864"/>
      <c r="I71" s="864"/>
      <c r="J71" s="864"/>
      <c r="K71" s="864"/>
      <c r="L71" s="864"/>
      <c r="M71" s="864"/>
      <c r="N71" s="864"/>
      <c r="O71" s="864"/>
      <c r="P71" s="865"/>
      <c r="Q71" s="866">
        <v>16</v>
      </c>
      <c r="R71" s="821"/>
      <c r="S71" s="821"/>
      <c r="T71" s="821"/>
      <c r="U71" s="821"/>
      <c r="V71" s="821">
        <v>12</v>
      </c>
      <c r="W71" s="821"/>
      <c r="X71" s="821"/>
      <c r="Y71" s="821"/>
      <c r="Z71" s="821"/>
      <c r="AA71" s="821">
        <v>4</v>
      </c>
      <c r="AB71" s="821"/>
      <c r="AC71" s="821"/>
      <c r="AD71" s="821"/>
      <c r="AE71" s="821"/>
      <c r="AF71" s="821">
        <v>4</v>
      </c>
      <c r="AG71" s="821"/>
      <c r="AH71" s="821"/>
      <c r="AI71" s="821"/>
      <c r="AJ71" s="821"/>
      <c r="AK71" s="821" t="s">
        <v>540</v>
      </c>
      <c r="AL71" s="821"/>
      <c r="AM71" s="821"/>
      <c r="AN71" s="821"/>
      <c r="AO71" s="821"/>
      <c r="AP71" s="821" t="s">
        <v>529</v>
      </c>
      <c r="AQ71" s="821"/>
      <c r="AR71" s="821"/>
      <c r="AS71" s="821"/>
      <c r="AT71" s="821"/>
      <c r="AU71" s="821" t="s">
        <v>529</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534</v>
      </c>
      <c r="C72" s="864"/>
      <c r="D72" s="864"/>
      <c r="E72" s="864"/>
      <c r="F72" s="864"/>
      <c r="G72" s="864"/>
      <c r="H72" s="864"/>
      <c r="I72" s="864"/>
      <c r="J72" s="864"/>
      <c r="K72" s="864"/>
      <c r="L72" s="864"/>
      <c r="M72" s="864"/>
      <c r="N72" s="864"/>
      <c r="O72" s="864"/>
      <c r="P72" s="865"/>
      <c r="Q72" s="866">
        <v>1588</v>
      </c>
      <c r="R72" s="821"/>
      <c r="S72" s="821"/>
      <c r="T72" s="821"/>
      <c r="U72" s="821"/>
      <c r="V72" s="821">
        <v>1511</v>
      </c>
      <c r="W72" s="821"/>
      <c r="X72" s="821"/>
      <c r="Y72" s="821"/>
      <c r="Z72" s="821"/>
      <c r="AA72" s="821">
        <v>77</v>
      </c>
      <c r="AB72" s="821"/>
      <c r="AC72" s="821"/>
      <c r="AD72" s="821"/>
      <c r="AE72" s="821"/>
      <c r="AF72" s="821">
        <v>77</v>
      </c>
      <c r="AG72" s="821"/>
      <c r="AH72" s="821"/>
      <c r="AI72" s="821"/>
      <c r="AJ72" s="821"/>
      <c r="AK72" s="821" t="s">
        <v>541</v>
      </c>
      <c r="AL72" s="821"/>
      <c r="AM72" s="821"/>
      <c r="AN72" s="821"/>
      <c r="AO72" s="821"/>
      <c r="AP72" s="821">
        <v>102</v>
      </c>
      <c r="AQ72" s="821"/>
      <c r="AR72" s="821"/>
      <c r="AS72" s="821"/>
      <c r="AT72" s="821"/>
      <c r="AU72" s="821">
        <v>23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535</v>
      </c>
      <c r="C73" s="864"/>
      <c r="D73" s="864"/>
      <c r="E73" s="864"/>
      <c r="F73" s="864"/>
      <c r="G73" s="864"/>
      <c r="H73" s="864"/>
      <c r="I73" s="864"/>
      <c r="J73" s="864"/>
      <c r="K73" s="864"/>
      <c r="L73" s="864"/>
      <c r="M73" s="864"/>
      <c r="N73" s="864"/>
      <c r="O73" s="864"/>
      <c r="P73" s="865"/>
      <c r="Q73" s="866">
        <v>6303</v>
      </c>
      <c r="R73" s="821"/>
      <c r="S73" s="821"/>
      <c r="T73" s="821"/>
      <c r="U73" s="821"/>
      <c r="V73" s="821">
        <v>6164</v>
      </c>
      <c r="W73" s="821"/>
      <c r="X73" s="821"/>
      <c r="Y73" s="821"/>
      <c r="Z73" s="821"/>
      <c r="AA73" s="821">
        <v>139</v>
      </c>
      <c r="AB73" s="821"/>
      <c r="AC73" s="821"/>
      <c r="AD73" s="821"/>
      <c r="AE73" s="821"/>
      <c r="AF73" s="821">
        <v>139</v>
      </c>
      <c r="AG73" s="821"/>
      <c r="AH73" s="821"/>
      <c r="AI73" s="821"/>
      <c r="AJ73" s="821"/>
      <c r="AK73" s="821" t="s">
        <v>542</v>
      </c>
      <c r="AL73" s="821"/>
      <c r="AM73" s="821"/>
      <c r="AN73" s="821"/>
      <c r="AO73" s="821"/>
      <c r="AP73" s="821" t="s">
        <v>529</v>
      </c>
      <c r="AQ73" s="821"/>
      <c r="AR73" s="821"/>
      <c r="AS73" s="821"/>
      <c r="AT73" s="821"/>
      <c r="AU73" s="821" t="s">
        <v>529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536</v>
      </c>
      <c r="C74" s="864"/>
      <c r="D74" s="864"/>
      <c r="E74" s="864"/>
      <c r="F74" s="864"/>
      <c r="G74" s="864"/>
      <c r="H74" s="864"/>
      <c r="I74" s="864"/>
      <c r="J74" s="864"/>
      <c r="K74" s="864"/>
      <c r="L74" s="864"/>
      <c r="M74" s="864"/>
      <c r="N74" s="864"/>
      <c r="O74" s="864"/>
      <c r="P74" s="865"/>
      <c r="Q74" s="866">
        <v>18</v>
      </c>
      <c r="R74" s="821"/>
      <c r="S74" s="821"/>
      <c r="T74" s="821"/>
      <c r="U74" s="821"/>
      <c r="V74" s="821">
        <v>3</v>
      </c>
      <c r="W74" s="821"/>
      <c r="X74" s="821"/>
      <c r="Y74" s="821"/>
      <c r="Z74" s="821"/>
      <c r="AA74" s="821">
        <v>15</v>
      </c>
      <c r="AB74" s="821"/>
      <c r="AC74" s="821"/>
      <c r="AD74" s="821"/>
      <c r="AE74" s="821"/>
      <c r="AF74" s="821">
        <v>15</v>
      </c>
      <c r="AG74" s="821"/>
      <c r="AH74" s="821"/>
      <c r="AI74" s="821"/>
      <c r="AJ74" s="821"/>
      <c r="AK74" s="821" t="s">
        <v>542</v>
      </c>
      <c r="AL74" s="821"/>
      <c r="AM74" s="821"/>
      <c r="AN74" s="821"/>
      <c r="AO74" s="821"/>
      <c r="AP74" s="821" t="s">
        <v>529</v>
      </c>
      <c r="AQ74" s="821"/>
      <c r="AR74" s="821"/>
      <c r="AS74" s="821"/>
      <c r="AT74" s="821"/>
      <c r="AU74" s="821" t="s">
        <v>529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537</v>
      </c>
      <c r="C75" s="864"/>
      <c r="D75" s="864"/>
      <c r="E75" s="864"/>
      <c r="F75" s="864"/>
      <c r="G75" s="864"/>
      <c r="H75" s="864"/>
      <c r="I75" s="864"/>
      <c r="J75" s="864"/>
      <c r="K75" s="864"/>
      <c r="L75" s="864"/>
      <c r="M75" s="864"/>
      <c r="N75" s="864"/>
      <c r="O75" s="864"/>
      <c r="P75" s="865"/>
      <c r="Q75" s="869">
        <v>1022</v>
      </c>
      <c r="R75" s="870"/>
      <c r="S75" s="870"/>
      <c r="T75" s="870"/>
      <c r="U75" s="820"/>
      <c r="V75" s="871">
        <v>1018</v>
      </c>
      <c r="W75" s="870"/>
      <c r="X75" s="870"/>
      <c r="Y75" s="870"/>
      <c r="Z75" s="820"/>
      <c r="AA75" s="871">
        <v>4</v>
      </c>
      <c r="AB75" s="870"/>
      <c r="AC75" s="870"/>
      <c r="AD75" s="870"/>
      <c r="AE75" s="820"/>
      <c r="AF75" s="871">
        <v>4</v>
      </c>
      <c r="AG75" s="870"/>
      <c r="AH75" s="870"/>
      <c r="AI75" s="870"/>
      <c r="AJ75" s="820"/>
      <c r="AK75" s="871">
        <v>7</v>
      </c>
      <c r="AL75" s="870"/>
      <c r="AM75" s="870"/>
      <c r="AN75" s="870"/>
      <c r="AO75" s="820"/>
      <c r="AP75" s="871" t="s">
        <v>529</v>
      </c>
      <c r="AQ75" s="870"/>
      <c r="AR75" s="870"/>
      <c r="AS75" s="870"/>
      <c r="AT75" s="820"/>
      <c r="AU75" s="871" t="s">
        <v>539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538</v>
      </c>
      <c r="C76" s="864"/>
      <c r="D76" s="864"/>
      <c r="E76" s="864"/>
      <c r="F76" s="864"/>
      <c r="G76" s="864"/>
      <c r="H76" s="864"/>
      <c r="I76" s="864"/>
      <c r="J76" s="864"/>
      <c r="K76" s="864"/>
      <c r="L76" s="864"/>
      <c r="M76" s="864"/>
      <c r="N76" s="864"/>
      <c r="O76" s="864"/>
      <c r="P76" s="865"/>
      <c r="Q76" s="869">
        <v>126823</v>
      </c>
      <c r="R76" s="870"/>
      <c r="S76" s="870"/>
      <c r="T76" s="870"/>
      <c r="U76" s="820"/>
      <c r="V76" s="871">
        <v>119653</v>
      </c>
      <c r="W76" s="870"/>
      <c r="X76" s="870"/>
      <c r="Y76" s="870"/>
      <c r="Z76" s="820"/>
      <c r="AA76" s="871">
        <v>7170</v>
      </c>
      <c r="AB76" s="870"/>
      <c r="AC76" s="870"/>
      <c r="AD76" s="870"/>
      <c r="AE76" s="820"/>
      <c r="AF76" s="871">
        <v>7170</v>
      </c>
      <c r="AG76" s="870"/>
      <c r="AH76" s="870"/>
      <c r="AI76" s="870"/>
      <c r="AJ76" s="820"/>
      <c r="AK76" s="871" t="s">
        <v>543</v>
      </c>
      <c r="AL76" s="870"/>
      <c r="AM76" s="870"/>
      <c r="AN76" s="870"/>
      <c r="AO76" s="820"/>
      <c r="AP76" s="871" t="s">
        <v>529</v>
      </c>
      <c r="AQ76" s="870"/>
      <c r="AR76" s="870"/>
      <c r="AS76" s="870"/>
      <c r="AT76" s="820"/>
      <c r="AU76" s="871" t="s">
        <v>529</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366</v>
      </c>
      <c r="B88" s="780" t="s">
        <v>390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7801</v>
      </c>
      <c r="AG88" s="832"/>
      <c r="AH88" s="832"/>
      <c r="AI88" s="832"/>
      <c r="AJ88" s="832"/>
      <c r="AK88" s="829"/>
      <c r="AL88" s="829"/>
      <c r="AM88" s="829"/>
      <c r="AN88" s="829"/>
      <c r="AO88" s="829"/>
      <c r="AP88" s="832">
        <v>102</v>
      </c>
      <c r="AQ88" s="832"/>
      <c r="AR88" s="832"/>
      <c r="AS88" s="832"/>
      <c r="AT88" s="832"/>
      <c r="AU88" s="832">
        <v>23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780" t="s">
        <v>391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300</v>
      </c>
      <c r="CS102" s="840"/>
      <c r="CT102" s="840"/>
      <c r="CU102" s="840"/>
      <c r="CV102" s="883"/>
      <c r="CW102" s="882" t="s">
        <v>529</v>
      </c>
      <c r="CX102" s="840"/>
      <c r="CY102" s="840"/>
      <c r="CZ102" s="840"/>
      <c r="DA102" s="883"/>
      <c r="DB102" s="882" t="s">
        <v>529</v>
      </c>
      <c r="DC102" s="840"/>
      <c r="DD102" s="840"/>
      <c r="DE102" s="840"/>
      <c r="DF102" s="883"/>
      <c r="DG102" s="882" t="s">
        <v>529</v>
      </c>
      <c r="DH102" s="840"/>
      <c r="DI102" s="840"/>
      <c r="DJ102" s="840"/>
      <c r="DK102" s="883"/>
      <c r="DL102" s="882" t="s">
        <v>545</v>
      </c>
      <c r="DM102" s="840"/>
      <c r="DN102" s="840"/>
      <c r="DO102" s="840"/>
      <c r="DP102" s="883"/>
      <c r="DQ102" s="882" t="s">
        <v>529</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399</v>
      </c>
      <c r="AB109" s="885"/>
      <c r="AC109" s="885"/>
      <c r="AD109" s="885"/>
      <c r="AE109" s="886"/>
      <c r="AF109" s="884" t="s">
        <v>286</v>
      </c>
      <c r="AG109" s="885"/>
      <c r="AH109" s="885"/>
      <c r="AI109" s="885"/>
      <c r="AJ109" s="886"/>
      <c r="AK109" s="884" t="s">
        <v>285</v>
      </c>
      <c r="AL109" s="885"/>
      <c r="AM109" s="885"/>
      <c r="AN109" s="885"/>
      <c r="AO109" s="886"/>
      <c r="AP109" s="884" t="s">
        <v>400</v>
      </c>
      <c r="AQ109" s="885"/>
      <c r="AR109" s="885"/>
      <c r="AS109" s="885"/>
      <c r="AT109" s="887"/>
      <c r="AU109" s="904" t="s">
        <v>398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399</v>
      </c>
      <c r="BR109" s="885"/>
      <c r="BS109" s="885"/>
      <c r="BT109" s="885"/>
      <c r="BU109" s="886"/>
      <c r="BV109" s="884" t="s">
        <v>286</v>
      </c>
      <c r="BW109" s="885"/>
      <c r="BX109" s="885"/>
      <c r="BY109" s="885"/>
      <c r="BZ109" s="886"/>
      <c r="CA109" s="884" t="s">
        <v>285</v>
      </c>
      <c r="CB109" s="885"/>
      <c r="CC109" s="885"/>
      <c r="CD109" s="885"/>
      <c r="CE109" s="886"/>
      <c r="CF109" s="905" t="s">
        <v>400</v>
      </c>
      <c r="CG109" s="905"/>
      <c r="CH109" s="905"/>
      <c r="CI109" s="905"/>
      <c r="CJ109" s="905"/>
      <c r="CK109" s="884" t="s">
        <v>401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399</v>
      </c>
      <c r="DH109" s="885"/>
      <c r="DI109" s="885"/>
      <c r="DJ109" s="885"/>
      <c r="DK109" s="886"/>
      <c r="DL109" s="884" t="s">
        <v>286</v>
      </c>
      <c r="DM109" s="885"/>
      <c r="DN109" s="885"/>
      <c r="DO109" s="885"/>
      <c r="DP109" s="886"/>
      <c r="DQ109" s="884" t="s">
        <v>285</v>
      </c>
      <c r="DR109" s="885"/>
      <c r="DS109" s="885"/>
      <c r="DT109" s="885"/>
      <c r="DU109" s="886"/>
      <c r="DV109" s="884" t="s">
        <v>400</v>
      </c>
      <c r="DW109" s="885"/>
      <c r="DX109" s="885"/>
      <c r="DY109" s="885"/>
      <c r="DZ109" s="887"/>
    </row>
    <row r="110" spans="1:131" s="199" customFormat="1" ht="26.25" customHeight="1">
      <c r="A110" s="888" t="s">
        <v>402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1249101</v>
      </c>
      <c r="AB110" s="892"/>
      <c r="AC110" s="892"/>
      <c r="AD110" s="892"/>
      <c r="AE110" s="893"/>
      <c r="AF110" s="894">
        <v>1075546</v>
      </c>
      <c r="AG110" s="892"/>
      <c r="AH110" s="892"/>
      <c r="AI110" s="892"/>
      <c r="AJ110" s="893"/>
      <c r="AK110" s="894">
        <v>1047834</v>
      </c>
      <c r="AL110" s="892"/>
      <c r="AM110" s="892"/>
      <c r="AN110" s="892"/>
      <c r="AO110" s="893"/>
      <c r="AP110" s="895">
        <v>25.2</v>
      </c>
      <c r="AQ110" s="896"/>
      <c r="AR110" s="896"/>
      <c r="AS110" s="896"/>
      <c r="AT110" s="897"/>
      <c r="AU110" s="898" t="s">
        <v>61</v>
      </c>
      <c r="AV110" s="899"/>
      <c r="AW110" s="899"/>
      <c r="AX110" s="899"/>
      <c r="AY110" s="899"/>
      <c r="AZ110" s="940" t="s">
        <v>403</v>
      </c>
      <c r="BA110" s="889"/>
      <c r="BB110" s="889"/>
      <c r="BC110" s="889"/>
      <c r="BD110" s="889"/>
      <c r="BE110" s="889"/>
      <c r="BF110" s="889"/>
      <c r="BG110" s="889"/>
      <c r="BH110" s="889"/>
      <c r="BI110" s="889"/>
      <c r="BJ110" s="889"/>
      <c r="BK110" s="889"/>
      <c r="BL110" s="889"/>
      <c r="BM110" s="889"/>
      <c r="BN110" s="889"/>
      <c r="BO110" s="889"/>
      <c r="BP110" s="890"/>
      <c r="BQ110" s="926">
        <v>10121224</v>
      </c>
      <c r="BR110" s="927"/>
      <c r="BS110" s="927"/>
      <c r="BT110" s="927"/>
      <c r="BU110" s="927"/>
      <c r="BV110" s="927">
        <v>10073426</v>
      </c>
      <c r="BW110" s="927"/>
      <c r="BX110" s="927"/>
      <c r="BY110" s="927"/>
      <c r="BZ110" s="927"/>
      <c r="CA110" s="927">
        <v>10195557</v>
      </c>
      <c r="CB110" s="927"/>
      <c r="CC110" s="927"/>
      <c r="CD110" s="927"/>
      <c r="CE110" s="927"/>
      <c r="CF110" s="941">
        <v>245.7</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407</v>
      </c>
      <c r="BA111" s="950"/>
      <c r="BB111" s="950"/>
      <c r="BC111" s="950"/>
      <c r="BD111" s="950"/>
      <c r="BE111" s="950"/>
      <c r="BF111" s="950"/>
      <c r="BG111" s="950"/>
      <c r="BH111" s="950"/>
      <c r="BI111" s="950"/>
      <c r="BJ111" s="950"/>
      <c r="BK111" s="950"/>
      <c r="BL111" s="950"/>
      <c r="BM111" s="950"/>
      <c r="BN111" s="950"/>
      <c r="BO111" s="950"/>
      <c r="BP111" s="951"/>
      <c r="BQ111" s="919">
        <v>58898</v>
      </c>
      <c r="BR111" s="920"/>
      <c r="BS111" s="920"/>
      <c r="BT111" s="920"/>
      <c r="BU111" s="920"/>
      <c r="BV111" s="920">
        <v>46588</v>
      </c>
      <c r="BW111" s="920"/>
      <c r="BX111" s="920"/>
      <c r="BY111" s="920"/>
      <c r="BZ111" s="920"/>
      <c r="CA111" s="920">
        <v>38529</v>
      </c>
      <c r="CB111" s="920"/>
      <c r="CC111" s="920"/>
      <c r="CD111" s="920"/>
      <c r="CE111" s="920"/>
      <c r="CF111" s="914">
        <v>0.9</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411</v>
      </c>
      <c r="BA112" s="950"/>
      <c r="BB112" s="950"/>
      <c r="BC112" s="950"/>
      <c r="BD112" s="950"/>
      <c r="BE112" s="950"/>
      <c r="BF112" s="950"/>
      <c r="BG112" s="950"/>
      <c r="BH112" s="950"/>
      <c r="BI112" s="950"/>
      <c r="BJ112" s="950"/>
      <c r="BK112" s="950"/>
      <c r="BL112" s="950"/>
      <c r="BM112" s="950"/>
      <c r="BN112" s="950"/>
      <c r="BO112" s="950"/>
      <c r="BP112" s="951"/>
      <c r="BQ112" s="919">
        <v>977751</v>
      </c>
      <c r="BR112" s="920"/>
      <c r="BS112" s="920"/>
      <c r="BT112" s="920"/>
      <c r="BU112" s="920"/>
      <c r="BV112" s="920">
        <v>990200</v>
      </c>
      <c r="BW112" s="920"/>
      <c r="BX112" s="920"/>
      <c r="BY112" s="920"/>
      <c r="BZ112" s="920"/>
      <c r="CA112" s="920">
        <v>1012835</v>
      </c>
      <c r="CB112" s="920"/>
      <c r="CC112" s="920"/>
      <c r="CD112" s="920"/>
      <c r="CE112" s="920"/>
      <c r="CF112" s="914">
        <v>24.4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107509</v>
      </c>
      <c r="AB113" s="934"/>
      <c r="AC113" s="934"/>
      <c r="AD113" s="934"/>
      <c r="AE113" s="935"/>
      <c r="AF113" s="936">
        <v>100066</v>
      </c>
      <c r="AG113" s="934"/>
      <c r="AH113" s="934"/>
      <c r="AI113" s="934"/>
      <c r="AJ113" s="935"/>
      <c r="AK113" s="936">
        <v>84939</v>
      </c>
      <c r="AL113" s="934"/>
      <c r="AM113" s="934"/>
      <c r="AN113" s="934"/>
      <c r="AO113" s="935"/>
      <c r="AP113" s="937">
        <v>2</v>
      </c>
      <c r="AQ113" s="938"/>
      <c r="AR113" s="938"/>
      <c r="AS113" s="938"/>
      <c r="AT113" s="939"/>
      <c r="AU113" s="900"/>
      <c r="AV113" s="901"/>
      <c r="AW113" s="901"/>
      <c r="AX113" s="901"/>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18517</v>
      </c>
      <c r="BR113" s="920"/>
      <c r="BS113" s="920"/>
      <c r="BT113" s="920"/>
      <c r="BU113" s="920"/>
      <c r="BV113" s="920">
        <v>18813</v>
      </c>
      <c r="BW113" s="920"/>
      <c r="BX113" s="920"/>
      <c r="BY113" s="920"/>
      <c r="BZ113" s="920"/>
      <c r="CA113" s="920">
        <v>22720</v>
      </c>
      <c r="CB113" s="920"/>
      <c r="CC113" s="920"/>
      <c r="CD113" s="920"/>
      <c r="CE113" s="920"/>
      <c r="CF113" s="914">
        <v>0.5</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12903</v>
      </c>
      <c r="AB114" s="959"/>
      <c r="AC114" s="959"/>
      <c r="AD114" s="959"/>
      <c r="AE114" s="960"/>
      <c r="AF114" s="961">
        <v>8040</v>
      </c>
      <c r="AG114" s="959"/>
      <c r="AH114" s="959"/>
      <c r="AI114" s="959"/>
      <c r="AJ114" s="960"/>
      <c r="AK114" s="961">
        <v>9290</v>
      </c>
      <c r="AL114" s="959"/>
      <c r="AM114" s="959"/>
      <c r="AN114" s="959"/>
      <c r="AO114" s="960"/>
      <c r="AP114" s="962">
        <v>0.2</v>
      </c>
      <c r="AQ114" s="963"/>
      <c r="AR114" s="963"/>
      <c r="AS114" s="963"/>
      <c r="AT114" s="964"/>
      <c r="AU114" s="900"/>
      <c r="AV114" s="901"/>
      <c r="AW114" s="901"/>
      <c r="AX114" s="901"/>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1579113</v>
      </c>
      <c r="BR114" s="920"/>
      <c r="BS114" s="920"/>
      <c r="BT114" s="920"/>
      <c r="BU114" s="920"/>
      <c r="BV114" s="920">
        <v>1465642</v>
      </c>
      <c r="BW114" s="920"/>
      <c r="BX114" s="920"/>
      <c r="BY114" s="920"/>
      <c r="BZ114" s="920"/>
      <c r="CA114" s="920">
        <v>1405699</v>
      </c>
      <c r="CB114" s="920"/>
      <c r="CC114" s="920"/>
      <c r="CD114" s="920"/>
      <c r="CE114" s="920"/>
      <c r="CF114" s="914">
        <v>33.9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3092</v>
      </c>
      <c r="AB115" s="934"/>
      <c r="AC115" s="934"/>
      <c r="AD115" s="934"/>
      <c r="AE115" s="935"/>
      <c r="AF115" s="936">
        <v>206</v>
      </c>
      <c r="AG115" s="934"/>
      <c r="AH115" s="934"/>
      <c r="AI115" s="934"/>
      <c r="AJ115" s="935"/>
      <c r="AK115" s="936">
        <v>206</v>
      </c>
      <c r="AL115" s="934"/>
      <c r="AM115" s="934"/>
      <c r="AN115" s="934"/>
      <c r="AO115" s="935"/>
      <c r="AP115" s="937">
        <v>0</v>
      </c>
      <c r="AQ115" s="938"/>
      <c r="AR115" s="938"/>
      <c r="AS115" s="938"/>
      <c r="AT115" s="939"/>
      <c r="AU115" s="900"/>
      <c r="AV115" s="901"/>
      <c r="AW115" s="901"/>
      <c r="AX115" s="901"/>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423</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425</v>
      </c>
      <c r="Z117" s="886"/>
      <c r="AA117" s="976">
        <v>1372605</v>
      </c>
      <c r="AB117" s="977"/>
      <c r="AC117" s="977"/>
      <c r="AD117" s="977"/>
      <c r="AE117" s="978"/>
      <c r="AF117" s="979">
        <v>1183858</v>
      </c>
      <c r="AG117" s="977"/>
      <c r="AH117" s="977"/>
      <c r="AI117" s="977"/>
      <c r="AJ117" s="978"/>
      <c r="AK117" s="979">
        <v>1142269</v>
      </c>
      <c r="AL117" s="977"/>
      <c r="AM117" s="977"/>
      <c r="AN117" s="977"/>
      <c r="AO117" s="978"/>
      <c r="AP117" s="980"/>
      <c r="AQ117" s="981"/>
      <c r="AR117" s="981"/>
      <c r="AS117" s="981"/>
      <c r="AT117" s="982"/>
      <c r="AU117" s="900"/>
      <c r="AV117" s="901"/>
      <c r="AW117" s="901"/>
      <c r="AX117" s="901"/>
      <c r="AY117" s="901"/>
      <c r="AZ117" s="967" t="s">
        <v>426</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399</v>
      </c>
      <c r="AB118" s="885"/>
      <c r="AC118" s="885"/>
      <c r="AD118" s="885"/>
      <c r="AE118" s="886"/>
      <c r="AF118" s="884" t="s">
        <v>286</v>
      </c>
      <c r="AG118" s="885"/>
      <c r="AH118" s="885"/>
      <c r="AI118" s="885"/>
      <c r="AJ118" s="886"/>
      <c r="AK118" s="884" t="s">
        <v>285</v>
      </c>
      <c r="AL118" s="885"/>
      <c r="AM118" s="885"/>
      <c r="AN118" s="885"/>
      <c r="AO118" s="886"/>
      <c r="AP118" s="971" t="s">
        <v>400</v>
      </c>
      <c r="AQ118" s="972"/>
      <c r="AR118" s="972"/>
      <c r="AS118" s="972"/>
      <c r="AT118" s="973"/>
      <c r="AU118" s="900"/>
      <c r="AV118" s="901"/>
      <c r="AW118" s="901"/>
      <c r="AX118" s="901"/>
      <c r="AY118" s="901"/>
      <c r="AZ118" s="974" t="s">
        <v>428</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430</v>
      </c>
      <c r="BP119" s="1006"/>
      <c r="BQ119" s="997">
        <v>12755503</v>
      </c>
      <c r="BR119" s="998"/>
      <c r="BS119" s="998"/>
      <c r="BT119" s="998"/>
      <c r="BU119" s="998"/>
      <c r="BV119" s="998">
        <v>12594669</v>
      </c>
      <c r="BW119" s="998"/>
      <c r="BX119" s="998"/>
      <c r="BY119" s="998"/>
      <c r="BZ119" s="998"/>
      <c r="CA119" s="998">
        <v>12675340</v>
      </c>
      <c r="CB119" s="998"/>
      <c r="CC119" s="998"/>
      <c r="CD119" s="998"/>
      <c r="CE119" s="998"/>
      <c r="CF119" s="999"/>
      <c r="CG119" s="1000"/>
      <c r="CH119" s="1000"/>
      <c r="CI119" s="1000"/>
      <c r="CJ119" s="1001"/>
      <c r="CK119" s="947"/>
      <c r="CL119" s="948"/>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58898</v>
      </c>
      <c r="DH119" s="984"/>
      <c r="DI119" s="984"/>
      <c r="DJ119" s="984"/>
      <c r="DK119" s="985"/>
      <c r="DL119" s="983">
        <v>46588</v>
      </c>
      <c r="DM119" s="984"/>
      <c r="DN119" s="984"/>
      <c r="DO119" s="984"/>
      <c r="DP119" s="985"/>
      <c r="DQ119" s="983">
        <v>38529</v>
      </c>
      <c r="DR119" s="984"/>
      <c r="DS119" s="984"/>
      <c r="DT119" s="984"/>
      <c r="DU119" s="985"/>
      <c r="DV119" s="986">
        <v>0.9</v>
      </c>
      <c r="DW119" s="987"/>
      <c r="DX119" s="987"/>
      <c r="DY119" s="987"/>
      <c r="DZ119" s="988"/>
    </row>
    <row r="120" spans="1:130" s="199" customFormat="1" ht="26.25" customHeight="1">
      <c r="A120" s="1059"/>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432</v>
      </c>
      <c r="AV120" s="990"/>
      <c r="AW120" s="990"/>
      <c r="AX120" s="990"/>
      <c r="AY120" s="991"/>
      <c r="AZ120" s="940" t="s">
        <v>433</v>
      </c>
      <c r="BA120" s="889"/>
      <c r="BB120" s="889"/>
      <c r="BC120" s="889"/>
      <c r="BD120" s="889"/>
      <c r="BE120" s="889"/>
      <c r="BF120" s="889"/>
      <c r="BG120" s="889"/>
      <c r="BH120" s="889"/>
      <c r="BI120" s="889"/>
      <c r="BJ120" s="889"/>
      <c r="BK120" s="889"/>
      <c r="BL120" s="889"/>
      <c r="BM120" s="889"/>
      <c r="BN120" s="889"/>
      <c r="BO120" s="889"/>
      <c r="BP120" s="890"/>
      <c r="BQ120" s="926">
        <v>4765567</v>
      </c>
      <c r="BR120" s="927"/>
      <c r="BS120" s="927"/>
      <c r="BT120" s="927"/>
      <c r="BU120" s="927"/>
      <c r="BV120" s="927">
        <v>5253913</v>
      </c>
      <c r="BW120" s="927"/>
      <c r="BX120" s="927"/>
      <c r="BY120" s="927"/>
      <c r="BZ120" s="927"/>
      <c r="CA120" s="927">
        <v>5752389</v>
      </c>
      <c r="CB120" s="927"/>
      <c r="CC120" s="927"/>
      <c r="CD120" s="927"/>
      <c r="CE120" s="927"/>
      <c r="CF120" s="941">
        <v>138.6</v>
      </c>
      <c r="CG120" s="942"/>
      <c r="CH120" s="942"/>
      <c r="CI120" s="942"/>
      <c r="CJ120" s="942"/>
      <c r="CK120" s="1007" t="s">
        <v>434</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910742</v>
      </c>
      <c r="DH120" s="927"/>
      <c r="DI120" s="927"/>
      <c r="DJ120" s="927"/>
      <c r="DK120" s="927"/>
      <c r="DL120" s="927">
        <v>851563</v>
      </c>
      <c r="DM120" s="927"/>
      <c r="DN120" s="927"/>
      <c r="DO120" s="927"/>
      <c r="DP120" s="927"/>
      <c r="DQ120" s="927">
        <v>795901</v>
      </c>
      <c r="DR120" s="927"/>
      <c r="DS120" s="927"/>
      <c r="DT120" s="927"/>
      <c r="DU120" s="927"/>
      <c r="DV120" s="928">
        <v>19.2</v>
      </c>
      <c r="DW120" s="928"/>
      <c r="DX120" s="928"/>
      <c r="DY120" s="928"/>
      <c r="DZ120" s="929"/>
    </row>
    <row r="121" spans="1:130" s="199" customFormat="1" ht="26.25" customHeight="1">
      <c r="A121" s="1059"/>
      <c r="B121" s="946"/>
      <c r="C121" s="967" t="s">
        <v>435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2886</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436</v>
      </c>
      <c r="BA121" s="950"/>
      <c r="BB121" s="950"/>
      <c r="BC121" s="950"/>
      <c r="BD121" s="950"/>
      <c r="BE121" s="950"/>
      <c r="BF121" s="950"/>
      <c r="BG121" s="950"/>
      <c r="BH121" s="950"/>
      <c r="BI121" s="950"/>
      <c r="BJ121" s="950"/>
      <c r="BK121" s="950"/>
      <c r="BL121" s="950"/>
      <c r="BM121" s="950"/>
      <c r="BN121" s="950"/>
      <c r="BO121" s="950"/>
      <c r="BP121" s="951"/>
      <c r="BQ121" s="919">
        <v>37330</v>
      </c>
      <c r="BR121" s="920"/>
      <c r="BS121" s="920"/>
      <c r="BT121" s="920"/>
      <c r="BU121" s="920"/>
      <c r="BV121" s="920">
        <v>30976</v>
      </c>
      <c r="BW121" s="920"/>
      <c r="BX121" s="920"/>
      <c r="BY121" s="920"/>
      <c r="BZ121" s="920"/>
      <c r="CA121" s="920">
        <v>24456</v>
      </c>
      <c r="CB121" s="920"/>
      <c r="CC121" s="920"/>
      <c r="CD121" s="920"/>
      <c r="CE121" s="920"/>
      <c r="CF121" s="914">
        <v>0.6</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v>26836</v>
      </c>
      <c r="DH121" s="920"/>
      <c r="DI121" s="920"/>
      <c r="DJ121" s="920"/>
      <c r="DK121" s="920"/>
      <c r="DL121" s="920">
        <v>99996</v>
      </c>
      <c r="DM121" s="920"/>
      <c r="DN121" s="920"/>
      <c r="DO121" s="920"/>
      <c r="DP121" s="920"/>
      <c r="DQ121" s="920">
        <v>175311</v>
      </c>
      <c r="DR121" s="920"/>
      <c r="DS121" s="920"/>
      <c r="DT121" s="920"/>
      <c r="DU121" s="920"/>
      <c r="DV121" s="921">
        <v>4.2</v>
      </c>
      <c r="DW121" s="921"/>
      <c r="DX121" s="921"/>
      <c r="DY121" s="921"/>
      <c r="DZ121" s="922"/>
    </row>
    <row r="122" spans="1:130" s="199" customFormat="1" ht="26.25" customHeight="1">
      <c r="A122" s="1059"/>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437</v>
      </c>
      <c r="BA122" s="965"/>
      <c r="BB122" s="965"/>
      <c r="BC122" s="965"/>
      <c r="BD122" s="965"/>
      <c r="BE122" s="965"/>
      <c r="BF122" s="965"/>
      <c r="BG122" s="965"/>
      <c r="BH122" s="965"/>
      <c r="BI122" s="965"/>
      <c r="BJ122" s="965"/>
      <c r="BK122" s="965"/>
      <c r="BL122" s="965"/>
      <c r="BM122" s="965"/>
      <c r="BN122" s="965"/>
      <c r="BO122" s="965"/>
      <c r="BP122" s="966"/>
      <c r="BQ122" s="997">
        <v>8651775</v>
      </c>
      <c r="BR122" s="998"/>
      <c r="BS122" s="998"/>
      <c r="BT122" s="998"/>
      <c r="BU122" s="998"/>
      <c r="BV122" s="998">
        <v>8568204</v>
      </c>
      <c r="BW122" s="998"/>
      <c r="BX122" s="998"/>
      <c r="BY122" s="998"/>
      <c r="BZ122" s="998"/>
      <c r="CA122" s="998">
        <v>8574455</v>
      </c>
      <c r="CB122" s="998"/>
      <c r="CC122" s="998"/>
      <c r="CD122" s="998"/>
      <c r="CE122" s="998"/>
      <c r="CF122" s="1018">
        <v>206.6</v>
      </c>
      <c r="CG122" s="1019"/>
      <c r="CH122" s="1019"/>
      <c r="CI122" s="1019"/>
      <c r="CJ122" s="1019"/>
      <c r="CK122" s="1010"/>
      <c r="CL122" s="1011"/>
      <c r="CM122" s="1011"/>
      <c r="CN122" s="1011"/>
      <c r="CO122" s="1012"/>
      <c r="CP122" s="1020" t="s">
        <v>380</v>
      </c>
      <c r="CQ122" s="1021"/>
      <c r="CR122" s="1021"/>
      <c r="CS122" s="1021"/>
      <c r="CT122" s="1021"/>
      <c r="CU122" s="1021"/>
      <c r="CV122" s="1021"/>
      <c r="CW122" s="1021"/>
      <c r="CX122" s="1021"/>
      <c r="CY122" s="1021"/>
      <c r="CZ122" s="1021"/>
      <c r="DA122" s="1021"/>
      <c r="DB122" s="1021"/>
      <c r="DC122" s="1021"/>
      <c r="DD122" s="1021"/>
      <c r="DE122" s="1021"/>
      <c r="DF122" s="1022"/>
      <c r="DG122" s="919">
        <v>40173</v>
      </c>
      <c r="DH122" s="920"/>
      <c r="DI122" s="920"/>
      <c r="DJ122" s="920"/>
      <c r="DK122" s="920"/>
      <c r="DL122" s="920">
        <v>38641</v>
      </c>
      <c r="DM122" s="920"/>
      <c r="DN122" s="920"/>
      <c r="DO122" s="920"/>
      <c r="DP122" s="920"/>
      <c r="DQ122" s="920">
        <v>41623</v>
      </c>
      <c r="DR122" s="920"/>
      <c r="DS122" s="920"/>
      <c r="DT122" s="920"/>
      <c r="DU122" s="920"/>
      <c r="DV122" s="921">
        <v>1</v>
      </c>
      <c r="DW122" s="921"/>
      <c r="DX122" s="921"/>
      <c r="DY122" s="921"/>
      <c r="DZ122" s="922"/>
    </row>
    <row r="123" spans="1:130" s="199" customFormat="1" ht="26.25" customHeight="1">
      <c r="A123" s="1059"/>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438</v>
      </c>
      <c r="BP123" s="1006"/>
      <c r="BQ123" s="1065">
        <v>13454672</v>
      </c>
      <c r="BR123" s="1066"/>
      <c r="BS123" s="1066"/>
      <c r="BT123" s="1066"/>
      <c r="BU123" s="1066"/>
      <c r="BV123" s="1066">
        <v>13853093</v>
      </c>
      <c r="BW123" s="1066"/>
      <c r="BX123" s="1066"/>
      <c r="BY123" s="1066"/>
      <c r="BZ123" s="1066"/>
      <c r="CA123" s="1066">
        <v>14351300</v>
      </c>
      <c r="CB123" s="1066"/>
      <c r="CC123" s="1066"/>
      <c r="CD123" s="1066"/>
      <c r="CE123" s="1066"/>
      <c r="CF123" s="999"/>
      <c r="CG123" s="1000"/>
      <c r="CH123" s="1000"/>
      <c r="CI123" s="1000"/>
      <c r="CJ123" s="1001"/>
      <c r="CK123" s="1010"/>
      <c r="CL123" s="1011"/>
      <c r="CM123" s="1011"/>
      <c r="CN123" s="1011"/>
      <c r="CO123" s="1012"/>
      <c r="CP123" s="1020" t="s">
        <v>379</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c r="A124" s="1059"/>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439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440</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441</v>
      </c>
      <c r="CL125" s="1008"/>
      <c r="CM125" s="1008"/>
      <c r="CN125" s="1008"/>
      <c r="CO125" s="1009"/>
      <c r="CP125" s="940" t="s">
        <v>442</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206</v>
      </c>
      <c r="AB126" s="959"/>
      <c r="AC126" s="959"/>
      <c r="AD126" s="959"/>
      <c r="AE126" s="960"/>
      <c r="AF126" s="961">
        <v>206</v>
      </c>
      <c r="AG126" s="959"/>
      <c r="AH126" s="959"/>
      <c r="AI126" s="959"/>
      <c r="AJ126" s="960"/>
      <c r="AK126" s="961">
        <v>206</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443</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445</v>
      </c>
      <c r="AY127" s="1033"/>
      <c r="AZ127" s="1033"/>
      <c r="BA127" s="1033"/>
      <c r="BB127" s="1033"/>
      <c r="BC127" s="1033"/>
      <c r="BD127" s="1033"/>
      <c r="BE127" s="1034"/>
      <c r="BF127" s="1035" t="s">
        <v>446</v>
      </c>
      <c r="BG127" s="1033"/>
      <c r="BH127" s="1033"/>
      <c r="BI127" s="1033"/>
      <c r="BJ127" s="1033"/>
      <c r="BK127" s="1033"/>
      <c r="BL127" s="1034"/>
      <c r="BM127" s="1035" t="s">
        <v>447</v>
      </c>
      <c r="BN127" s="1033"/>
      <c r="BO127" s="1033"/>
      <c r="BP127" s="1033"/>
      <c r="BQ127" s="1033"/>
      <c r="BR127" s="1033"/>
      <c r="BS127" s="1034"/>
      <c r="BT127" s="1035" t="s">
        <v>448</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449</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451</v>
      </c>
      <c r="X128" s="1045"/>
      <c r="Y128" s="1045"/>
      <c r="Z128" s="1046"/>
      <c r="AA128" s="1047">
        <v>7143</v>
      </c>
      <c r="AB128" s="1048"/>
      <c r="AC128" s="1048"/>
      <c r="AD128" s="1048"/>
      <c r="AE128" s="1049"/>
      <c r="AF128" s="1050">
        <v>23144</v>
      </c>
      <c r="AG128" s="1048"/>
      <c r="AH128" s="1048"/>
      <c r="AI128" s="1048"/>
      <c r="AJ128" s="1049"/>
      <c r="AK128" s="1050">
        <v>23144</v>
      </c>
      <c r="AL128" s="1048"/>
      <c r="AM128" s="1048"/>
      <c r="AN128" s="1048"/>
      <c r="AO128" s="1049"/>
      <c r="AP128" s="1051"/>
      <c r="AQ128" s="1052"/>
      <c r="AR128" s="1052"/>
      <c r="AS128" s="1052"/>
      <c r="AT128" s="1053"/>
      <c r="AU128" s="235"/>
      <c r="AV128" s="235"/>
      <c r="AW128" s="235"/>
      <c r="AX128" s="888" t="s">
        <v>452</v>
      </c>
      <c r="AY128" s="889"/>
      <c r="AZ128" s="889"/>
      <c r="BA128" s="889"/>
      <c r="BB128" s="889"/>
      <c r="BC128" s="889"/>
      <c r="BD128" s="889"/>
      <c r="BE128" s="890"/>
      <c r="BF128" s="1054" t="s">
        <v>111</v>
      </c>
      <c r="BG128" s="1055"/>
      <c r="BH128" s="1055"/>
      <c r="BI128" s="1055"/>
      <c r="BJ128" s="1055"/>
      <c r="BK128" s="1055"/>
      <c r="BL128" s="1056"/>
      <c r="BM128" s="1054">
        <v>14.97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453</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454</v>
      </c>
      <c r="X129" s="1074"/>
      <c r="Y129" s="1074"/>
      <c r="Z129" s="1075"/>
      <c r="AA129" s="958">
        <v>5172244</v>
      </c>
      <c r="AB129" s="959"/>
      <c r="AC129" s="959"/>
      <c r="AD129" s="959"/>
      <c r="AE129" s="960"/>
      <c r="AF129" s="961">
        <v>5171750</v>
      </c>
      <c r="AG129" s="959"/>
      <c r="AH129" s="959"/>
      <c r="AI129" s="959"/>
      <c r="AJ129" s="960"/>
      <c r="AK129" s="961">
        <v>5052382</v>
      </c>
      <c r="AL129" s="959"/>
      <c r="AM129" s="959"/>
      <c r="AN129" s="959"/>
      <c r="AO129" s="960"/>
      <c r="AP129" s="1076"/>
      <c r="AQ129" s="1077"/>
      <c r="AR129" s="1077"/>
      <c r="AS129" s="1077"/>
      <c r="AT129" s="1078"/>
      <c r="AU129" s="237"/>
      <c r="AV129" s="237"/>
      <c r="AW129" s="237"/>
      <c r="AX129" s="1067" t="s">
        <v>455</v>
      </c>
      <c r="AY129" s="950"/>
      <c r="AZ129" s="950"/>
      <c r="BA129" s="950"/>
      <c r="BB129" s="950"/>
      <c r="BC129" s="950"/>
      <c r="BD129" s="950"/>
      <c r="BE129" s="951"/>
      <c r="BF129" s="1068" t="s">
        <v>111</v>
      </c>
      <c r="BG129" s="1069"/>
      <c r="BH129" s="1069"/>
      <c r="BI129" s="1069"/>
      <c r="BJ129" s="1069"/>
      <c r="BK129" s="1069"/>
      <c r="BL129" s="1070"/>
      <c r="BM129" s="1068">
        <v>19.97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457</v>
      </c>
      <c r="X130" s="1074"/>
      <c r="Y130" s="1074"/>
      <c r="Z130" s="1075"/>
      <c r="AA130" s="958">
        <v>1046748</v>
      </c>
      <c r="AB130" s="959"/>
      <c r="AC130" s="959"/>
      <c r="AD130" s="959"/>
      <c r="AE130" s="960"/>
      <c r="AF130" s="961">
        <v>943390</v>
      </c>
      <c r="AG130" s="959"/>
      <c r="AH130" s="959"/>
      <c r="AI130" s="959"/>
      <c r="AJ130" s="960"/>
      <c r="AK130" s="961">
        <v>902203</v>
      </c>
      <c r="AL130" s="959"/>
      <c r="AM130" s="959"/>
      <c r="AN130" s="959"/>
      <c r="AO130" s="960"/>
      <c r="AP130" s="1076"/>
      <c r="AQ130" s="1077"/>
      <c r="AR130" s="1077"/>
      <c r="AS130" s="1077"/>
      <c r="AT130" s="1078"/>
      <c r="AU130" s="237"/>
      <c r="AV130" s="237"/>
      <c r="AW130" s="237"/>
      <c r="AX130" s="1067" t="s">
        <v>458</v>
      </c>
      <c r="AY130" s="950"/>
      <c r="AZ130" s="950"/>
      <c r="BA130" s="950"/>
      <c r="BB130" s="950"/>
      <c r="BC130" s="950"/>
      <c r="BD130" s="950"/>
      <c r="BE130" s="951"/>
      <c r="BF130" s="1104">
        <v>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459</v>
      </c>
      <c r="X131" s="1112"/>
      <c r="Y131" s="1112"/>
      <c r="Z131" s="1113"/>
      <c r="AA131" s="1005">
        <v>4125496</v>
      </c>
      <c r="AB131" s="984"/>
      <c r="AC131" s="984"/>
      <c r="AD131" s="984"/>
      <c r="AE131" s="985"/>
      <c r="AF131" s="983">
        <v>4228360</v>
      </c>
      <c r="AG131" s="984"/>
      <c r="AH131" s="984"/>
      <c r="AI131" s="984"/>
      <c r="AJ131" s="985"/>
      <c r="AK131" s="983">
        <v>4150179</v>
      </c>
      <c r="AL131" s="984"/>
      <c r="AM131" s="984"/>
      <c r="AN131" s="984"/>
      <c r="AO131" s="985"/>
      <c r="AP131" s="1114"/>
      <c r="AQ131" s="1115"/>
      <c r="AR131" s="1115"/>
      <c r="AS131" s="1115"/>
      <c r="AT131" s="1116"/>
      <c r="AU131" s="237"/>
      <c r="AV131" s="237"/>
      <c r="AW131" s="237"/>
      <c r="AX131" s="1086" t="s">
        <v>460</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462</v>
      </c>
      <c r="W132" s="1097"/>
      <c r="X132" s="1097"/>
      <c r="Y132" s="1097"/>
      <c r="Z132" s="1098"/>
      <c r="AA132" s="1099">
        <v>7.7254710710000003</v>
      </c>
      <c r="AB132" s="1100"/>
      <c r="AC132" s="1100"/>
      <c r="AD132" s="1100"/>
      <c r="AE132" s="1101"/>
      <c r="AF132" s="1102">
        <v>5.1396759029999997</v>
      </c>
      <c r="AG132" s="1100"/>
      <c r="AH132" s="1100"/>
      <c r="AI132" s="1100"/>
      <c r="AJ132" s="1101"/>
      <c r="AK132" s="1102">
        <v>5.2268106989999996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463</v>
      </c>
      <c r="W133" s="1080"/>
      <c r="X133" s="1080"/>
      <c r="Y133" s="1080"/>
      <c r="Z133" s="1081"/>
      <c r="AA133" s="1082">
        <v>9</v>
      </c>
      <c r="AB133" s="1083"/>
      <c r="AC133" s="1083"/>
      <c r="AD133" s="1083"/>
      <c r="AE133" s="1084"/>
      <c r="AF133" s="1082">
        <v>7</v>
      </c>
      <c r="AG133" s="1083"/>
      <c r="AH133" s="1083"/>
      <c r="AI133" s="1083"/>
      <c r="AJ133" s="1084"/>
      <c r="AK133" s="1082">
        <v>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20" t="s">
        <v>466</v>
      </c>
      <c r="L7" s="256"/>
      <c r="M7" s="257" t="s">
        <v>467</v>
      </c>
      <c r="N7" s="258"/>
    </row>
    <row r="8" spans="1:16">
      <c r="A8" s="250"/>
      <c r="B8" s="246"/>
      <c r="C8" s="246"/>
      <c r="D8" s="246"/>
      <c r="E8" s="246"/>
      <c r="F8" s="246"/>
      <c r="G8" s="259"/>
      <c r="H8" s="260"/>
      <c r="I8" s="260"/>
      <c r="J8" s="261"/>
      <c r="K8" s="1121"/>
      <c r="L8" s="262" t="s">
        <v>468</v>
      </c>
      <c r="M8" s="263" t="s">
        <v>469</v>
      </c>
      <c r="N8" s="264" t="s">
        <v>470</v>
      </c>
    </row>
    <row r="9" spans="1:16">
      <c r="A9" s="250"/>
      <c r="B9" s="246"/>
      <c r="C9" s="246"/>
      <c r="D9" s="246"/>
      <c r="E9" s="246"/>
      <c r="F9" s="246"/>
      <c r="G9" s="1122" t="s">
        <v>471</v>
      </c>
      <c r="H9" s="1123"/>
      <c r="I9" s="1123"/>
      <c r="J9" s="1124"/>
      <c r="K9" s="265">
        <v>1314105</v>
      </c>
      <c r="L9" s="266">
        <v>88887</v>
      </c>
      <c r="M9" s="267">
        <v>85687</v>
      </c>
      <c r="N9" s="268">
        <v>3.7</v>
      </c>
    </row>
    <row r="10" spans="1:16">
      <c r="A10" s="250"/>
      <c r="B10" s="246"/>
      <c r="C10" s="246"/>
      <c r="D10" s="246"/>
      <c r="E10" s="246"/>
      <c r="F10" s="246"/>
      <c r="G10" s="1122" t="s">
        <v>472</v>
      </c>
      <c r="H10" s="1123"/>
      <c r="I10" s="1123"/>
      <c r="J10" s="1124"/>
      <c r="K10" s="269">
        <v>124358</v>
      </c>
      <c r="L10" s="270">
        <v>8412</v>
      </c>
      <c r="M10" s="271">
        <v>10096</v>
      </c>
      <c r="N10" s="272">
        <v>-16.7</v>
      </c>
    </row>
    <row r="11" spans="1:16" ht="13.5" customHeight="1">
      <c r="A11" s="250"/>
      <c r="B11" s="246"/>
      <c r="C11" s="246"/>
      <c r="D11" s="246"/>
      <c r="E11" s="246"/>
      <c r="F11" s="246"/>
      <c r="G11" s="1122" t="s">
        <v>473</v>
      </c>
      <c r="H11" s="1123"/>
      <c r="I11" s="1123"/>
      <c r="J11" s="1124"/>
      <c r="K11" s="269">
        <v>236630</v>
      </c>
      <c r="L11" s="270">
        <v>16006</v>
      </c>
      <c r="M11" s="271">
        <v>13592</v>
      </c>
      <c r="N11" s="272">
        <v>17.8</v>
      </c>
    </row>
    <row r="12" spans="1:16" ht="13.5" customHeight="1">
      <c r="A12" s="250"/>
      <c r="B12" s="246"/>
      <c r="C12" s="246"/>
      <c r="D12" s="246"/>
      <c r="E12" s="246"/>
      <c r="F12" s="246"/>
      <c r="G12" s="1122" t="s">
        <v>474</v>
      </c>
      <c r="H12" s="1123"/>
      <c r="I12" s="1123"/>
      <c r="J12" s="1124"/>
      <c r="K12" s="269" t="s">
        <v>475</v>
      </c>
      <c r="L12" s="270" t="s">
        <v>475</v>
      </c>
      <c r="M12" s="271">
        <v>962</v>
      </c>
      <c r="N12" s="272" t="s">
        <v>475</v>
      </c>
    </row>
    <row r="13" spans="1:16" ht="13.5" customHeight="1">
      <c r="A13" s="250"/>
      <c r="B13" s="246"/>
      <c r="C13" s="246"/>
      <c r="D13" s="246"/>
      <c r="E13" s="246"/>
      <c r="F13" s="246"/>
      <c r="G13" s="1122" t="s">
        <v>476</v>
      </c>
      <c r="H13" s="1123"/>
      <c r="I13" s="1123"/>
      <c r="J13" s="1124"/>
      <c r="K13" s="269" t="s">
        <v>475</v>
      </c>
      <c r="L13" s="270" t="s">
        <v>475</v>
      </c>
      <c r="M13" s="271">
        <v>34</v>
      </c>
      <c r="N13" s="272" t="s">
        <v>475</v>
      </c>
    </row>
    <row r="14" spans="1:16" ht="13.5" customHeight="1">
      <c r="A14" s="250"/>
      <c r="B14" s="246"/>
      <c r="C14" s="246"/>
      <c r="D14" s="246"/>
      <c r="E14" s="246"/>
      <c r="F14" s="246"/>
      <c r="G14" s="1122" t="s">
        <v>477</v>
      </c>
      <c r="H14" s="1123"/>
      <c r="I14" s="1123"/>
      <c r="J14" s="1124"/>
      <c r="K14" s="269">
        <v>24611</v>
      </c>
      <c r="L14" s="270">
        <v>1665</v>
      </c>
      <c r="M14" s="271">
        <v>3922</v>
      </c>
      <c r="N14" s="272">
        <v>-57.5</v>
      </c>
    </row>
    <row r="15" spans="1:16" ht="13.5" customHeight="1">
      <c r="A15" s="250"/>
      <c r="B15" s="246"/>
      <c r="C15" s="246"/>
      <c r="D15" s="246"/>
      <c r="E15" s="246"/>
      <c r="F15" s="246"/>
      <c r="G15" s="1122" t="s">
        <v>478</v>
      </c>
      <c r="H15" s="1123"/>
      <c r="I15" s="1123"/>
      <c r="J15" s="1124"/>
      <c r="K15" s="269">
        <v>33071</v>
      </c>
      <c r="L15" s="270">
        <v>2237</v>
      </c>
      <c r="M15" s="271">
        <v>1815</v>
      </c>
      <c r="N15" s="272">
        <v>23.3</v>
      </c>
    </row>
    <row r="16" spans="1:16">
      <c r="A16" s="250"/>
      <c r="B16" s="246"/>
      <c r="C16" s="246"/>
      <c r="D16" s="246"/>
      <c r="E16" s="246"/>
      <c r="F16" s="246"/>
      <c r="G16" s="1125" t="s">
        <v>479</v>
      </c>
      <c r="H16" s="1126"/>
      <c r="I16" s="1126"/>
      <c r="J16" s="1127"/>
      <c r="K16" s="270">
        <v>-181584</v>
      </c>
      <c r="L16" s="270">
        <v>-12282</v>
      </c>
      <c r="M16" s="271">
        <v>-9409</v>
      </c>
      <c r="N16" s="272">
        <v>30.5</v>
      </c>
    </row>
    <row r="17" spans="1:16">
      <c r="A17" s="250"/>
      <c r="B17" s="246"/>
      <c r="C17" s="246"/>
      <c r="D17" s="246"/>
      <c r="E17" s="246"/>
      <c r="F17" s="246"/>
      <c r="G17" s="1125" t="s">
        <v>169</v>
      </c>
      <c r="H17" s="1126"/>
      <c r="I17" s="1126"/>
      <c r="J17" s="1127"/>
      <c r="K17" s="270">
        <v>1551191</v>
      </c>
      <c r="L17" s="270">
        <v>104924</v>
      </c>
      <c r="M17" s="271">
        <v>106699</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17" t="s">
        <v>484</v>
      </c>
      <c r="H21" s="1118"/>
      <c r="I21" s="1118"/>
      <c r="J21" s="1119"/>
      <c r="K21" s="282">
        <v>9.74</v>
      </c>
      <c r="L21" s="283">
        <v>9.99</v>
      </c>
      <c r="M21" s="284">
        <v>-0.25</v>
      </c>
      <c r="N21" s="251"/>
      <c r="O21" s="285"/>
      <c r="P21" s="281"/>
    </row>
    <row r="22" spans="1:16" s="286" customFormat="1">
      <c r="A22" s="281"/>
      <c r="B22" s="251"/>
      <c r="C22" s="251"/>
      <c r="D22" s="251"/>
      <c r="E22" s="251"/>
      <c r="F22" s="251"/>
      <c r="G22" s="1117" t="s">
        <v>485</v>
      </c>
      <c r="H22" s="1118"/>
      <c r="I22" s="1118"/>
      <c r="J22" s="1119"/>
      <c r="K22" s="287">
        <v>98</v>
      </c>
      <c r="L22" s="288">
        <v>96.4</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20" t="s">
        <v>466</v>
      </c>
      <c r="L30" s="256"/>
      <c r="M30" s="257" t="s">
        <v>467</v>
      </c>
      <c r="N30" s="258"/>
    </row>
    <row r="31" spans="1:16">
      <c r="A31" s="250"/>
      <c r="B31" s="246"/>
      <c r="C31" s="246"/>
      <c r="D31" s="246"/>
      <c r="E31" s="246"/>
      <c r="F31" s="246"/>
      <c r="G31" s="259"/>
      <c r="H31" s="260"/>
      <c r="I31" s="260"/>
      <c r="J31" s="261"/>
      <c r="K31" s="1121"/>
      <c r="L31" s="262" t="s">
        <v>468</v>
      </c>
      <c r="M31" s="263" t="s">
        <v>469</v>
      </c>
      <c r="N31" s="264" t="s">
        <v>470</v>
      </c>
    </row>
    <row r="32" spans="1:16" ht="27" customHeight="1">
      <c r="A32" s="250"/>
      <c r="B32" s="246"/>
      <c r="C32" s="246"/>
      <c r="D32" s="246"/>
      <c r="E32" s="246"/>
      <c r="F32" s="246"/>
      <c r="G32" s="1133" t="s">
        <v>489</v>
      </c>
      <c r="H32" s="1134"/>
      <c r="I32" s="1134"/>
      <c r="J32" s="1135"/>
      <c r="K32" s="296">
        <v>1047834</v>
      </c>
      <c r="L32" s="296">
        <v>70876</v>
      </c>
      <c r="M32" s="297">
        <v>51894</v>
      </c>
      <c r="N32" s="298">
        <v>36.6</v>
      </c>
    </row>
    <row r="33" spans="1:16" ht="13.5" customHeight="1">
      <c r="A33" s="250"/>
      <c r="B33" s="246"/>
      <c r="C33" s="246"/>
      <c r="D33" s="246"/>
      <c r="E33" s="246"/>
      <c r="F33" s="246"/>
      <c r="G33" s="1133" t="s">
        <v>490</v>
      </c>
      <c r="H33" s="1134"/>
      <c r="I33" s="1134"/>
      <c r="J33" s="1135"/>
      <c r="K33" s="296" t="s">
        <v>475</v>
      </c>
      <c r="L33" s="296" t="s">
        <v>475</v>
      </c>
      <c r="M33" s="297" t="s">
        <v>475</v>
      </c>
      <c r="N33" s="298" t="s">
        <v>475</v>
      </c>
    </row>
    <row r="34" spans="1:16" ht="27" customHeight="1">
      <c r="A34" s="250"/>
      <c r="B34" s="246"/>
      <c r="C34" s="246"/>
      <c r="D34" s="246"/>
      <c r="E34" s="246"/>
      <c r="F34" s="246"/>
      <c r="G34" s="1133" t="s">
        <v>491</v>
      </c>
      <c r="H34" s="1134"/>
      <c r="I34" s="1134"/>
      <c r="J34" s="1135"/>
      <c r="K34" s="296" t="s">
        <v>475</v>
      </c>
      <c r="L34" s="296" t="s">
        <v>475</v>
      </c>
      <c r="M34" s="297">
        <v>10</v>
      </c>
      <c r="N34" s="298" t="s">
        <v>475</v>
      </c>
    </row>
    <row r="35" spans="1:16" ht="27" customHeight="1">
      <c r="A35" s="250"/>
      <c r="B35" s="246"/>
      <c r="C35" s="246"/>
      <c r="D35" s="246"/>
      <c r="E35" s="246"/>
      <c r="F35" s="246"/>
      <c r="G35" s="1133" t="s">
        <v>492</v>
      </c>
      <c r="H35" s="1134"/>
      <c r="I35" s="1134"/>
      <c r="J35" s="1135"/>
      <c r="K35" s="296">
        <v>84939</v>
      </c>
      <c r="L35" s="296">
        <v>5745</v>
      </c>
      <c r="M35" s="297">
        <v>15077</v>
      </c>
      <c r="N35" s="298">
        <v>-61.9</v>
      </c>
    </row>
    <row r="36" spans="1:16" ht="27" customHeight="1">
      <c r="A36" s="250"/>
      <c r="B36" s="246"/>
      <c r="C36" s="246"/>
      <c r="D36" s="246"/>
      <c r="E36" s="246"/>
      <c r="F36" s="246"/>
      <c r="G36" s="1133" t="s">
        <v>493</v>
      </c>
      <c r="H36" s="1134"/>
      <c r="I36" s="1134"/>
      <c r="J36" s="1135"/>
      <c r="K36" s="296">
        <v>9290</v>
      </c>
      <c r="L36" s="296">
        <v>628</v>
      </c>
      <c r="M36" s="297">
        <v>4066</v>
      </c>
      <c r="N36" s="298">
        <v>-84.6</v>
      </c>
    </row>
    <row r="37" spans="1:16" ht="13.5" customHeight="1">
      <c r="A37" s="250"/>
      <c r="B37" s="246"/>
      <c r="C37" s="246"/>
      <c r="D37" s="246"/>
      <c r="E37" s="246"/>
      <c r="F37" s="246"/>
      <c r="G37" s="1133" t="s">
        <v>494</v>
      </c>
      <c r="H37" s="1134"/>
      <c r="I37" s="1134"/>
      <c r="J37" s="1135"/>
      <c r="K37" s="296">
        <v>206</v>
      </c>
      <c r="L37" s="296">
        <v>14</v>
      </c>
      <c r="M37" s="297">
        <v>901</v>
      </c>
      <c r="N37" s="298">
        <v>-98.4</v>
      </c>
    </row>
    <row r="38" spans="1:16" ht="27" customHeight="1">
      <c r="A38" s="250"/>
      <c r="B38" s="246"/>
      <c r="C38" s="246"/>
      <c r="D38" s="246"/>
      <c r="E38" s="246"/>
      <c r="F38" s="246"/>
      <c r="G38" s="1136" t="s">
        <v>495</v>
      </c>
      <c r="H38" s="1137"/>
      <c r="I38" s="1137"/>
      <c r="J38" s="1138"/>
      <c r="K38" s="299" t="s">
        <v>475</v>
      </c>
      <c r="L38" s="299" t="s">
        <v>475</v>
      </c>
      <c r="M38" s="300">
        <v>5</v>
      </c>
      <c r="N38" s="301" t="s">
        <v>475</v>
      </c>
      <c r="O38" s="295"/>
    </row>
    <row r="39" spans="1:16">
      <c r="A39" s="250"/>
      <c r="B39" s="246"/>
      <c r="C39" s="246"/>
      <c r="D39" s="246"/>
      <c r="E39" s="246"/>
      <c r="F39" s="246"/>
      <c r="G39" s="1136" t="s">
        <v>496</v>
      </c>
      <c r="H39" s="1137"/>
      <c r="I39" s="1137"/>
      <c r="J39" s="1138"/>
      <c r="K39" s="302">
        <v>-23144</v>
      </c>
      <c r="L39" s="302">
        <v>-1565</v>
      </c>
      <c r="M39" s="303">
        <v>-2383</v>
      </c>
      <c r="N39" s="304">
        <v>-34.299999999999997</v>
      </c>
      <c r="O39" s="295"/>
    </row>
    <row r="40" spans="1:16" ht="27" customHeight="1">
      <c r="A40" s="250"/>
      <c r="B40" s="246"/>
      <c r="C40" s="246"/>
      <c r="D40" s="246"/>
      <c r="E40" s="246"/>
      <c r="F40" s="246"/>
      <c r="G40" s="1133" t="s">
        <v>497</v>
      </c>
      <c r="H40" s="1134"/>
      <c r="I40" s="1134"/>
      <c r="J40" s="1135"/>
      <c r="K40" s="302">
        <v>-902203</v>
      </c>
      <c r="L40" s="302">
        <v>-61026</v>
      </c>
      <c r="M40" s="303">
        <v>-48190</v>
      </c>
      <c r="N40" s="304">
        <v>26.6</v>
      </c>
      <c r="O40" s="295"/>
    </row>
    <row r="41" spans="1:16">
      <c r="A41" s="250"/>
      <c r="B41" s="246"/>
      <c r="C41" s="246"/>
      <c r="D41" s="246"/>
      <c r="E41" s="246"/>
      <c r="F41" s="246"/>
      <c r="G41" s="1139" t="s">
        <v>280</v>
      </c>
      <c r="H41" s="1140"/>
      <c r="I41" s="1140"/>
      <c r="J41" s="1141"/>
      <c r="K41" s="296">
        <v>216922</v>
      </c>
      <c r="L41" s="302">
        <v>14673</v>
      </c>
      <c r="M41" s="303">
        <v>21380</v>
      </c>
      <c r="N41" s="304">
        <v>-31.4</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28" t="s">
        <v>466</v>
      </c>
      <c r="J49" s="1130" t="s">
        <v>501</v>
      </c>
      <c r="K49" s="1131"/>
      <c r="L49" s="1131"/>
      <c r="M49" s="1131"/>
      <c r="N49" s="1132"/>
    </row>
    <row r="50" spans="1:14">
      <c r="A50" s="250"/>
      <c r="B50" s="246"/>
      <c r="C50" s="246"/>
      <c r="D50" s="246"/>
      <c r="E50" s="246"/>
      <c r="F50" s="246"/>
      <c r="G50" s="314"/>
      <c r="H50" s="315"/>
      <c r="I50" s="1129"/>
      <c r="J50" s="316" t="s">
        <v>502</v>
      </c>
      <c r="K50" s="317" t="s">
        <v>503</v>
      </c>
      <c r="L50" s="318" t="s">
        <v>504</v>
      </c>
      <c r="M50" s="319" t="s">
        <v>505</v>
      </c>
      <c r="N50" s="320" t="s">
        <v>506</v>
      </c>
    </row>
    <row r="51" spans="1:14">
      <c r="A51" s="250"/>
      <c r="B51" s="246"/>
      <c r="C51" s="246"/>
      <c r="D51" s="246"/>
      <c r="E51" s="246"/>
      <c r="F51" s="246"/>
      <c r="G51" s="312" t="s">
        <v>507</v>
      </c>
      <c r="H51" s="313"/>
      <c r="I51" s="321">
        <v>1275949</v>
      </c>
      <c r="J51" s="322">
        <v>82612</v>
      </c>
      <c r="K51" s="323">
        <v>25.4</v>
      </c>
      <c r="L51" s="324">
        <v>69806</v>
      </c>
      <c r="M51" s="325">
        <v>13.4</v>
      </c>
      <c r="N51" s="326">
        <v>12</v>
      </c>
    </row>
    <row r="52" spans="1:14">
      <c r="A52" s="250"/>
      <c r="B52" s="246"/>
      <c r="C52" s="246"/>
      <c r="D52" s="246"/>
      <c r="E52" s="246"/>
      <c r="F52" s="246"/>
      <c r="G52" s="327"/>
      <c r="H52" s="328" t="s">
        <v>508</v>
      </c>
      <c r="I52" s="329">
        <v>533372</v>
      </c>
      <c r="J52" s="330">
        <v>34534</v>
      </c>
      <c r="K52" s="331">
        <v>-15.1</v>
      </c>
      <c r="L52" s="332">
        <v>32823</v>
      </c>
      <c r="M52" s="333">
        <v>1</v>
      </c>
      <c r="N52" s="334">
        <v>-16.100000000000001</v>
      </c>
    </row>
    <row r="53" spans="1:14">
      <c r="A53" s="250"/>
      <c r="B53" s="246"/>
      <c r="C53" s="246"/>
      <c r="D53" s="246"/>
      <c r="E53" s="246"/>
      <c r="F53" s="246"/>
      <c r="G53" s="312" t="s">
        <v>509</v>
      </c>
      <c r="H53" s="313"/>
      <c r="I53" s="321">
        <v>1020935</v>
      </c>
      <c r="J53" s="322">
        <v>66558</v>
      </c>
      <c r="K53" s="323">
        <v>-19.399999999999999</v>
      </c>
      <c r="L53" s="324">
        <v>74444</v>
      </c>
      <c r="M53" s="325">
        <v>6.6</v>
      </c>
      <c r="N53" s="326">
        <v>-26</v>
      </c>
    </row>
    <row r="54" spans="1:14">
      <c r="A54" s="250"/>
      <c r="B54" s="246"/>
      <c r="C54" s="246"/>
      <c r="D54" s="246"/>
      <c r="E54" s="246"/>
      <c r="F54" s="246"/>
      <c r="G54" s="327"/>
      <c r="H54" s="328" t="s">
        <v>508</v>
      </c>
      <c r="I54" s="329">
        <v>547428</v>
      </c>
      <c r="J54" s="330">
        <v>35689</v>
      </c>
      <c r="K54" s="331">
        <v>3.3</v>
      </c>
      <c r="L54" s="332">
        <v>34175</v>
      </c>
      <c r="M54" s="333">
        <v>4.0999999999999996</v>
      </c>
      <c r="N54" s="334">
        <v>-0.8</v>
      </c>
    </row>
    <row r="55" spans="1:14">
      <c r="A55" s="250"/>
      <c r="B55" s="246"/>
      <c r="C55" s="246"/>
      <c r="D55" s="246"/>
      <c r="E55" s="246"/>
      <c r="F55" s="246"/>
      <c r="G55" s="312" t="s">
        <v>510</v>
      </c>
      <c r="H55" s="313"/>
      <c r="I55" s="321">
        <v>1486262</v>
      </c>
      <c r="J55" s="322">
        <v>98161</v>
      </c>
      <c r="K55" s="323">
        <v>47.5</v>
      </c>
      <c r="L55" s="324">
        <v>85205</v>
      </c>
      <c r="M55" s="325">
        <v>14.5</v>
      </c>
      <c r="N55" s="326">
        <v>33</v>
      </c>
    </row>
    <row r="56" spans="1:14">
      <c r="A56" s="250"/>
      <c r="B56" s="246"/>
      <c r="C56" s="246"/>
      <c r="D56" s="246"/>
      <c r="E56" s="246"/>
      <c r="F56" s="246"/>
      <c r="G56" s="327"/>
      <c r="H56" s="328" t="s">
        <v>508</v>
      </c>
      <c r="I56" s="329">
        <v>986816</v>
      </c>
      <c r="J56" s="330">
        <v>65175</v>
      </c>
      <c r="K56" s="331">
        <v>82.6</v>
      </c>
      <c r="L56" s="332">
        <v>38847</v>
      </c>
      <c r="M56" s="333">
        <v>13.7</v>
      </c>
      <c r="N56" s="334">
        <v>68.900000000000006</v>
      </c>
    </row>
    <row r="57" spans="1:14">
      <c r="A57" s="250"/>
      <c r="B57" s="246"/>
      <c r="C57" s="246"/>
      <c r="D57" s="246"/>
      <c r="E57" s="246"/>
      <c r="F57" s="246"/>
      <c r="G57" s="312" t="s">
        <v>511</v>
      </c>
      <c r="H57" s="313"/>
      <c r="I57" s="321">
        <v>1216866</v>
      </c>
      <c r="J57" s="322">
        <v>81434</v>
      </c>
      <c r="K57" s="323">
        <v>-17</v>
      </c>
      <c r="L57" s="324">
        <v>75972</v>
      </c>
      <c r="M57" s="325">
        <v>-10.8</v>
      </c>
      <c r="N57" s="326">
        <v>-6.2</v>
      </c>
    </row>
    <row r="58" spans="1:14">
      <c r="A58" s="250"/>
      <c r="B58" s="246"/>
      <c r="C58" s="246"/>
      <c r="D58" s="246"/>
      <c r="E58" s="246"/>
      <c r="F58" s="246"/>
      <c r="G58" s="327"/>
      <c r="H58" s="328" t="s">
        <v>508</v>
      </c>
      <c r="I58" s="329">
        <v>751555</v>
      </c>
      <c r="J58" s="330">
        <v>50295</v>
      </c>
      <c r="K58" s="331">
        <v>-22.8</v>
      </c>
      <c r="L58" s="332">
        <v>40712</v>
      </c>
      <c r="M58" s="333">
        <v>4.8</v>
      </c>
      <c r="N58" s="334">
        <v>-27.6</v>
      </c>
    </row>
    <row r="59" spans="1:14">
      <c r="A59" s="250"/>
      <c r="B59" s="246"/>
      <c r="C59" s="246"/>
      <c r="D59" s="246"/>
      <c r="E59" s="246"/>
      <c r="F59" s="246"/>
      <c r="G59" s="312" t="s">
        <v>512</v>
      </c>
      <c r="H59" s="313"/>
      <c r="I59" s="321">
        <v>1345201</v>
      </c>
      <c r="J59" s="322">
        <v>90990</v>
      </c>
      <c r="K59" s="323">
        <v>11.7</v>
      </c>
      <c r="L59" s="324">
        <v>79466</v>
      </c>
      <c r="M59" s="325">
        <v>4.5999999999999996</v>
      </c>
      <c r="N59" s="326">
        <v>7.1</v>
      </c>
    </row>
    <row r="60" spans="1:14">
      <c r="A60" s="250"/>
      <c r="B60" s="246"/>
      <c r="C60" s="246"/>
      <c r="D60" s="246"/>
      <c r="E60" s="246"/>
      <c r="F60" s="246"/>
      <c r="G60" s="327"/>
      <c r="H60" s="328" t="s">
        <v>508</v>
      </c>
      <c r="I60" s="335">
        <v>1152342</v>
      </c>
      <c r="J60" s="330">
        <v>77945</v>
      </c>
      <c r="K60" s="331">
        <v>55</v>
      </c>
      <c r="L60" s="332">
        <v>44645</v>
      </c>
      <c r="M60" s="333">
        <v>9.6999999999999993</v>
      </c>
      <c r="N60" s="334">
        <v>45.3</v>
      </c>
    </row>
    <row r="61" spans="1:14">
      <c r="A61" s="250"/>
      <c r="B61" s="246"/>
      <c r="C61" s="246"/>
      <c r="D61" s="246"/>
      <c r="E61" s="246"/>
      <c r="F61" s="246"/>
      <c r="G61" s="312" t="s">
        <v>513</v>
      </c>
      <c r="H61" s="336"/>
      <c r="I61" s="337">
        <v>1269043</v>
      </c>
      <c r="J61" s="338">
        <v>83951</v>
      </c>
      <c r="K61" s="339">
        <v>9.6</v>
      </c>
      <c r="L61" s="340">
        <v>76979</v>
      </c>
      <c r="M61" s="341">
        <v>5.7</v>
      </c>
      <c r="N61" s="326">
        <v>3.9</v>
      </c>
    </row>
    <row r="62" spans="1:14">
      <c r="A62" s="250"/>
      <c r="B62" s="246"/>
      <c r="C62" s="246"/>
      <c r="D62" s="246"/>
      <c r="E62" s="246"/>
      <c r="F62" s="246"/>
      <c r="G62" s="327"/>
      <c r="H62" s="328" t="s">
        <v>508</v>
      </c>
      <c r="I62" s="329">
        <v>794303</v>
      </c>
      <c r="J62" s="330">
        <v>52728</v>
      </c>
      <c r="K62" s="331">
        <v>20.6</v>
      </c>
      <c r="L62" s="332">
        <v>38240</v>
      </c>
      <c r="M62" s="333">
        <v>6.7</v>
      </c>
      <c r="N62" s="334">
        <v>13.9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34.99</v>
      </c>
      <c r="G47" s="12">
        <v>45.5</v>
      </c>
      <c r="H47" s="12">
        <v>48.75</v>
      </c>
      <c r="I47" s="12">
        <v>52.66</v>
      </c>
      <c r="J47" s="13">
        <v>57.89</v>
      </c>
    </row>
    <row r="48" spans="2:10" ht="57.75" customHeight="1">
      <c r="B48" s="14"/>
      <c r="C48" s="1144" t="s">
        <v>4</v>
      </c>
      <c r="D48" s="1144"/>
      <c r="E48" s="1145"/>
      <c r="F48" s="15">
        <v>8.01</v>
      </c>
      <c r="G48" s="16">
        <v>9.33</v>
      </c>
      <c r="H48" s="16">
        <v>8.2799999999999994</v>
      </c>
      <c r="I48" s="16">
        <v>10.6</v>
      </c>
      <c r="J48" s="17">
        <v>13.6</v>
      </c>
    </row>
    <row r="49" spans="2:10" ht="57.75" customHeight="1" thickBot="1">
      <c r="B49" s="18"/>
      <c r="C49" s="1146" t="s">
        <v>5</v>
      </c>
      <c r="D49" s="1146"/>
      <c r="E49" s="1147"/>
      <c r="F49" s="19">
        <v>6.63</v>
      </c>
      <c r="G49" s="20">
        <v>10.77</v>
      </c>
      <c r="H49" s="20">
        <v>2.16</v>
      </c>
      <c r="I49" s="20">
        <v>6.22</v>
      </c>
      <c r="J49" s="21">
        <v>6.74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2018-02-26T01:37:58Z</cp:lastPrinted>
  <dcterms:created xsi:type="dcterms:W3CDTF">2018-01-24T06:05:35Z</dcterms:created>
  <dcterms:modified xsi:type="dcterms:W3CDTF">2018-03-05T04:57:36Z</dcterms:modified>
  <cp:category/>
</cp:coreProperties>
</file>